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30f82ad6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3e3d33e7f6574b64"/>
    <x:sheet xmlns:r="http://schemas.openxmlformats.org/officeDocument/2006/relationships" name="Payments" sheetId="2" r:id="Rcac010f4d91549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&quot;—&quot;"/>
    <x:numFmt numFmtId="201" formatCode="0%"/>
    <x:numFmt numFmtId="202" formatCode="mm/dd/yy"/>
  </x:numFmts>
  <x:fonts count="8">
    <x:font>
      <x:sz val="11"/>
      <x:name val="Carlito"/>
    </x:font>
    <x:font>
      <x:sz val="10"/>
      <x:color rgb="FF24221F"/>
      <x:name val="Arial"/>
    </x:font>
    <x:font>
      <x:b/>
      <x:sz val="16"/>
      <x:color rgb="FF24221F"/>
      <x:name val="Arial"/>
    </x:font>
    <x:font>
      <x:sz val="10"/>
      <x:color rgb="FF1D4ED8"/>
      <x:name val="Arial"/>
    </x:font>
    <x:font>
      <x:sz val="10"/>
      <x:color rgb="FF716E67"/>
      <x:name val="Arial"/>
    </x:font>
    <x:font>
      <x:b/>
      <x:sz val="10"/>
      <x:color rgb="FFFFFFFF"/>
      <x:name val="Arial"/>
    </x:font>
    <x:font>
      <x:b/>
      <x:sz val="10"/>
      <x:color rgb="FF24221F"/>
      <x:name val="Arial"/>
    </x:font>
    <x:font>
      <x:sz val="10"/>
      <x:color rgb="FF1580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24221F"/>
      </x:patternFill>
    </x:fill>
    <x:fill>
      <x:patternFill patternType="solid">
        <x:fgColor rgb="FFF0EE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F8449"/>
      </x:bottom>
      <x:diagonal/>
    </x:border>
    <x:border>
      <x:left/>
      <x:right/>
      <x:top style="thin">
        <x:color rgb="FF9F8449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color rgb="FFA61C00"/>
      </x:font>
      <x:fill>
        <x:patternFill patternType="solid">
          <x:bgColor rgb="FFFCE8E6"/>
        </x:patternFill>
      </x:fill>
    </x:dxf>
    <x:dxf>
      <x:font>
        <x:b/>
        <x:color rgb="FFA61C00"/>
      </x:font>
      <x:fill>
        <x:patternFill patternType="solid">
          <x:bgColor rgb="FFFCE8E6"/>
        </x:patternFill>
      </x:fill>
    </x:dxf>
    <x:dxf>
      <x:font>
        <x:color rgb="FFA61C00"/>
      </x:font>
      <x:fill>
        <x:patternFill patternType="solid">
          <x:bgColor rgb="FFFCE8E6"/>
        </x:patternFill>
      </x:fill>
    </x:dxf>
    <x:dxf>
      <x:font>
        <x:b/>
        <x:color rgb="FFA61C00"/>
      </x:font>
      <x:fill>
        <x:patternFill patternType="solid">
          <x:bgColor rgb="FFFCE8E6"/>
        </x:patternFill>
      </x:fill>
    </x:dxf>
    <x:dxf>
      <x:font>
        <x:color rgb="FFA61C0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3870a541c4794" /><Relationship Type="http://schemas.openxmlformats.org/officeDocument/2006/relationships/theme" Target="/xl/theme/theme1.xml" Id="Rf8f595b007564b46" /><Relationship Type="http://schemas.openxmlformats.org/officeDocument/2006/relationships/sharedStrings" Target="/xl/sharedStrings.xml" Id="Rd934125191174b8b" /><Relationship Type="http://schemas.openxmlformats.org/officeDocument/2006/relationships/worksheet" Target="/xl/worksheets/sheet1.xml" Id="R3e3d33e7f6574b64" /><Relationship Type="http://schemas.openxmlformats.org/officeDocument/2006/relationships/worksheet" Target="/xl/worksheets/sheet2.xml" Id="Rcac010f4d91549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21F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9" hidden="0" customWidth="1"/>
    <x:col min="2" max="2" width="17" hidden="0" customWidth="1"/>
    <x:col min="3" max="3" width="28" hidden="0" customWidth="1"/>
    <x:col min="4" max="4" width="17" hidden="0" customWidth="1"/>
    <x:col min="5" max="5" width="17" hidden="0" customWidth="1"/>
    <x:col min="6" max="6" width="28" hidden="0" customWidth="1"/>
    <x:col min="7" max="7" width="17" hidden="0" customWidth="1"/>
    <x:col min="8" max="8" width="3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Square Atom wedding budget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Spending limit (USD)</x:v>
      </x:c>
      <x:c r="B4" s="7"/>
      <x:c r="C4" s="2" t="str">
        <x:v>Reserve %</x:v>
      </x:c>
      <x:c r="D4" s="8" t="n">
        <x:v>0.1</x:v>
      </x:c>
      <x:c r="E4" s="2"/>
      <x:c r="F4" s="2" t="str">
        <x:v>Guest estimate</x:v>
      </x:c>
      <x:c r="G4" s="6"/>
      <x:c r="H4" s="2"/>
    </x:row>
    <x:row r="5" ht="25" customHeight="1">
      <x:c r="A5" s="2" t="str">
        <x:v>Reserve amount</x:v>
      </x:c>
      <x:c r="B5" s="14" t="str">
        <x:f>IF(COUNT(B4)=0,"",B4*D4)</x:f>
      </x:c>
      <x:c r="C5" s="2" t="str">
        <x:v>Available after reserve</x:v>
      </x:c>
      <x:c r="D5" s="14" t="str">
        <x:f>IF(COUNT(B4)=0,"",B4-B5)</x:f>
      </x:c>
      <x:c r="E5" s="2"/>
      <x:c r="F5" s="2" t="str">
        <x:v>Forecast entered to date</x:v>
      </x:c>
      <x:c r="G5" s="14" t="str">
        <x:f>IF(COUNT(B12:C27)=0,"",SUM(D12:D27))</x:f>
      </x:c>
      <x:c r="H5" s="2"/>
    </x:row>
    <x:row r="6" ht="25" customHeight="1">
      <x:c r="A6" s="2" t="str">
        <x:v>Planned allocations</x:v>
      </x:c>
      <x:c r="B6" s="14" t="str">
        <x:f>IF(COUNT(B12:B27)=0,"",SUM(B12:B27))</x:f>
      </x:c>
      <x:c r="C6" s="2" t="str">
        <x:v>Headroom after reserve</x:v>
      </x:c>
      <x:c r="D6" s="14" t="str">
        <x:f>IF(OR(COUNT(B4)=0,COUNT(G5)=0),"",D5-G5)</x:f>
      </x:c>
      <x:c r="E6" s="2"/>
      <x:c r="F6" s="2" t="str">
        <x:v>Payments recorded</x:v>
      </x:c>
      <x:c r="G6" s="14" t="n">
        <x:f>SUM('Payments'!F8:F87)</x:f>
        <x:v>0</x:v>
      </x:c>
      <x:c r="H6" s="2"/>
    </x:row>
    <x:row r="7" ht="25" customHeight="1">
      <x:c r="A7" s="2" t="str">
        <x:v>Unpaid on entered forecasts</x:v>
      </x:c>
      <x:c r="B7" s="14" t="str">
        <x:f>IF(COUNT(G5)=0,"",SUM(F12:F27))</x:f>
      </x:c>
      <x:c r="C7" s="2" t="str">
        <x:v>Overdue installments</x:v>
      </x:c>
      <x:c r="D7" s="14" t="n">
        <x:f>SUMIFS('Payments'!H8:H87,'Payments'!D8:D87,"&gt;0",'Payments'!D8:D87,"&lt;"&amp;TODAY())</x:f>
        <x:v>0</x:v>
      </x:c>
      <x:c r="E7" s="2"/>
      <x:c r="F7" s="2" t="str">
        <x:v>Due within 30 days</x:v>
      </x:c>
      <x:c r="G7" s="14" t="n">
        <x:f>SUMIFS('Payments'!H8:H87,'Payments'!D8:D87,"&gt;="&amp;TODAY(),'Payments'!D8:D87,"&lt;="&amp;TODAY()+30)</x:f>
        <x:v>0</x:v>
      </x:c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9" t="str">
        <x:v>Edit amber cells. Totals cover entered estimates only; include every expected expense.</x:v>
      </x:c>
      <x:c r="B9" s="9"/>
      <x:c r="C9" s="9"/>
      <x:c r="D9" s="9"/>
      <x:c r="E9" s="9"/>
      <x:c r="F9" s="9"/>
      <x:c r="G9" s="9"/>
      <x:c r="H9" s="9"/>
    </x:row>
    <x:row r="10" ht="25" customHeight="1">
      <x:c r="A10" s="9" t="str">
        <x:v>10% reserve is an editable example. Negative headroom means forecast plus reserve exceeds the limit.</x:v>
      </x:c>
      <x:c r="B10" s="9"/>
      <x:c r="C10" s="9"/>
      <x:c r="D10" s="9"/>
      <x:c r="E10" s="9"/>
      <x:c r="F10" s="9"/>
      <x:c r="G10" s="9"/>
      <x:c r="H10" s="9"/>
    </x:row>
    <x:row r="11" ht="36" customHeight="1">
      <x:c r="A11" s="13" t="str">
        <x:v>Category</x:v>
      </x:c>
      <x:c r="B11" s="13" t="str">
        <x:v>Planned</x:v>
      </x:c>
      <x:c r="C11" s="13" t="str">
        <x:v>Forecast / signed total</x:v>
      </x:c>
      <x:c r="D11" s="13" t="str">
        <x:v>Forecast used</x:v>
      </x:c>
      <x:c r="E11" s="13" t="str">
        <x:v>Paid</x:v>
      </x:c>
      <x:c r="F11" s="13" t="str">
        <x:v>Still to pay</x:v>
      </x:c>
      <x:c r="G11" s="13" t="str">
        <x:v>Over / under plan</x:v>
      </x:c>
      <x:c r="H11" s="13" t="str">
        <x:v>Notes / missing inputs</x:v>
      </x:c>
    </x:row>
    <x:row r="12" ht="25" customHeight="1">
      <x:c r="A12" s="2" t="str">
        <x:v>Venue &amp; rentals</x:v>
      </x:c>
      <x:c r="B12" s="7"/>
      <x:c r="C12" s="7"/>
      <x:c r="D12" s="14" t="str">
        <x:f>IF(COUNT(C12)=0,IF(COUNT(B12)=0,"",B12),C12)</x:f>
      </x:c>
      <x:c r="E12" s="21" t="n">
        <x:f>SUMIFS('Payments'!$F$8:$F$87,'Payments'!$A$8:$A$87,A12)</x:f>
        <x:v>0</x:v>
      </x:c>
      <x:c r="F12" s="14" t="str">
        <x:f>IF(COUNT(D12)=0,"",D12-E12)</x:f>
      </x:c>
      <x:c r="G12" s="14" t="str">
        <x:f>IF(OR(COUNT(B12)=0,COUNT(D12)=0),"",D12-B12)</x:f>
      </x:c>
      <x:c r="H12" s="2" t="str">
        <x:f>IF(COUNT(D12)=0,IF(E12&gt;0,"Payment needs a forecast","Add estimate or enter 0"),IF(E12&gt;D12,"Paid exceeds forecast",""))</x:f>
        <x:v>Add estimate or enter 0</x:v>
      </x:c>
    </x:row>
    <x:row r="13" ht="25" customHeight="1">
      <x:c r="A13" s="2" t="str">
        <x:v>Food &amp; drinks</x:v>
      </x:c>
      <x:c r="B13" s="7"/>
      <x:c r="C13" s="7"/>
      <x:c r="D13" s="14" t="str">
        <x:f>IF(COUNT(C13)=0,IF(COUNT(B13)=0,"",B13),C13)</x:f>
      </x:c>
      <x:c r="E13" s="21" t="n">
        <x:f>SUMIFS('Payments'!$F$8:$F$87,'Payments'!$A$8:$A$87,A13)</x:f>
        <x:v>0</x:v>
      </x:c>
      <x:c r="F13" s="14" t="str">
        <x:f>IF(COUNT(D13)=0,"",D13-E13)</x:f>
      </x:c>
      <x:c r="G13" s="14" t="str">
        <x:f>IF(OR(COUNT(B13)=0,COUNT(D13)=0),"",D13-B13)</x:f>
      </x:c>
      <x:c r="H13" s="2" t="str">
        <x:f>IF(COUNT(D13)=0,IF(E13&gt;0,"Payment needs a forecast","Add estimate or enter 0"),IF(E13&gt;D13,"Paid exceeds forecast",""))</x:f>
        <x:v>Add estimate or enter 0</x:v>
      </x:c>
    </x:row>
    <x:row r="14" ht="25" customHeight="1">
      <x:c r="A14" s="2" t="str">
        <x:v>Photography</x:v>
      </x:c>
      <x:c r="B14" s="7"/>
      <x:c r="C14" s="7"/>
      <x:c r="D14" s="14" t="str">
        <x:f>IF(COUNT(C14)=0,IF(COUNT(B14)=0,"",B14),C14)</x:f>
      </x:c>
      <x:c r="E14" s="21" t="n">
        <x:f>SUMIFS('Payments'!$F$8:$F$87,'Payments'!$A$8:$A$87,A14)</x:f>
        <x:v>0</x:v>
      </x:c>
      <x:c r="F14" s="14" t="str">
        <x:f>IF(COUNT(D14)=0,"",D14-E14)</x:f>
      </x:c>
      <x:c r="G14" s="14" t="str">
        <x:f>IF(OR(COUNT(B14)=0,COUNT(D14)=0),"",D14-B14)</x:f>
      </x:c>
      <x:c r="H14" s="2" t="str">
        <x:f>IF(COUNT(D14)=0,IF(E14&gt;0,"Payment needs a forecast","Add estimate or enter 0"),IF(E14&gt;D14,"Paid exceeds forecast",""))</x:f>
        <x:v>Add estimate or enter 0</x:v>
      </x:c>
    </x:row>
    <x:row r="15" ht="25" customHeight="1">
      <x:c r="A15" s="2" t="str">
        <x:v>Videography</x:v>
      </x:c>
      <x:c r="B15" s="7"/>
      <x:c r="C15" s="7"/>
      <x:c r="D15" s="14" t="str">
        <x:f>IF(COUNT(C15)=0,IF(COUNT(B15)=0,"",B15),C15)</x:f>
      </x:c>
      <x:c r="E15" s="21" t="n">
        <x:f>SUMIFS('Payments'!$F$8:$F$87,'Payments'!$A$8:$A$87,A15)</x:f>
        <x:v>0</x:v>
      </x:c>
      <x:c r="F15" s="14" t="str">
        <x:f>IF(COUNT(D15)=0,"",D15-E15)</x:f>
      </x:c>
      <x:c r="G15" s="14" t="str">
        <x:f>IF(OR(COUNT(B15)=0,COUNT(D15)=0),"",D15-B15)</x:f>
      </x:c>
      <x:c r="H15" s="2" t="str">
        <x:f>IF(COUNT(D15)=0,IF(E15&gt;0,"Payment needs a forecast","Add estimate or enter 0"),IF(E15&gt;D15,"Paid exceeds forecast",""))</x:f>
        <x:v>Add estimate or enter 0</x:v>
      </x:c>
    </x:row>
    <x:row r="16" ht="25" customHeight="1">
      <x:c r="A16" s="2" t="str">
        <x:v>Planner / coordinator</x:v>
      </x:c>
      <x:c r="B16" s="7"/>
      <x:c r="C16" s="7"/>
      <x:c r="D16" s="14" t="str">
        <x:f>IF(COUNT(C16)=0,IF(COUNT(B16)=0,"",B16),C16)</x:f>
      </x:c>
      <x:c r="E16" s="21" t="n">
        <x:f>SUMIFS('Payments'!$F$8:$F$87,'Payments'!$A$8:$A$87,A16)</x:f>
        <x:v>0</x:v>
      </x:c>
      <x:c r="F16" s="14" t="str">
        <x:f>IF(COUNT(D16)=0,"",D16-E16)</x:f>
      </x:c>
      <x:c r="G16" s="14" t="str">
        <x:f>IF(OR(COUNT(B16)=0,COUNT(D16)=0),"",D16-B16)</x:f>
      </x:c>
      <x:c r="H16" s="2" t="str">
        <x:f>IF(COUNT(D16)=0,IF(E16&gt;0,"Payment needs a forecast","Add estimate or enter 0"),IF(E16&gt;D16,"Paid exceeds forecast",""))</x:f>
        <x:v>Add estimate or enter 0</x:v>
      </x:c>
    </x:row>
    <x:row r="17" ht="25" customHeight="1">
      <x:c r="A17" s="2" t="str">
        <x:v>Flowers &amp; decor</x:v>
      </x:c>
      <x:c r="B17" s="7"/>
      <x:c r="C17" s="7"/>
      <x:c r="D17" s="14" t="str">
        <x:f>IF(COUNT(C17)=0,IF(COUNT(B17)=0,"",B17),C17)</x:f>
      </x:c>
      <x:c r="E17" s="21" t="n">
        <x:f>SUMIFS('Payments'!$F$8:$F$87,'Payments'!$A$8:$A$87,A17)</x:f>
        <x:v>0</x:v>
      </x:c>
      <x:c r="F17" s="14" t="str">
        <x:f>IF(COUNT(D17)=0,"",D17-E17)</x:f>
      </x:c>
      <x:c r="G17" s="14" t="str">
        <x:f>IF(OR(COUNT(B17)=0,COUNT(D17)=0),"",D17-B17)</x:f>
      </x:c>
      <x:c r="H17" s="2" t="str">
        <x:f>IF(COUNT(D17)=0,IF(E17&gt;0,"Payment needs a forecast","Add estimate or enter 0"),IF(E17&gt;D17,"Paid exceeds forecast",""))</x:f>
        <x:v>Add estimate or enter 0</x:v>
      </x:c>
    </x:row>
    <x:row r="18" ht="25" customHeight="1">
      <x:c r="A18" s="2" t="str">
        <x:v>Attire &amp; beauty</x:v>
      </x:c>
      <x:c r="B18" s="7"/>
      <x:c r="C18" s="7"/>
      <x:c r="D18" s="14" t="str">
        <x:f>IF(COUNT(C18)=0,IF(COUNT(B18)=0,"",B18),C18)</x:f>
      </x:c>
      <x:c r="E18" s="21" t="n">
        <x:f>SUMIFS('Payments'!$F$8:$F$87,'Payments'!$A$8:$A$87,A18)</x:f>
        <x:v>0</x:v>
      </x:c>
      <x:c r="F18" s="14" t="str">
        <x:f>IF(COUNT(D18)=0,"",D18-E18)</x:f>
      </x:c>
      <x:c r="G18" s="14" t="str">
        <x:f>IF(OR(COUNT(B18)=0,COUNT(D18)=0),"",D18-B18)</x:f>
      </x:c>
      <x:c r="H18" s="2" t="str">
        <x:f>IF(COUNT(D18)=0,IF(E18&gt;0,"Payment needs a forecast","Add estimate or enter 0"),IF(E18&gt;D18,"Paid exceeds forecast",""))</x:f>
        <x:v>Add estimate or enter 0</x:v>
      </x:c>
    </x:row>
    <x:row r="19" ht="25" customHeight="1">
      <x:c r="A19" s="2" t="str">
        <x:v>Music / entertainment</x:v>
      </x:c>
      <x:c r="B19" s="7"/>
      <x:c r="C19" s="7"/>
      <x:c r="D19" s="14" t="str">
        <x:f>IF(COUNT(C19)=0,IF(COUNT(B19)=0,"",B19),C19)</x:f>
      </x:c>
      <x:c r="E19" s="21" t="n">
        <x:f>SUMIFS('Payments'!$F$8:$F$87,'Payments'!$A$8:$A$87,A19)</x:f>
        <x:v>0</x:v>
      </x:c>
      <x:c r="F19" s="14" t="str">
        <x:f>IF(COUNT(D19)=0,"",D19-E19)</x:f>
      </x:c>
      <x:c r="G19" s="14" t="str">
        <x:f>IF(OR(COUNT(B19)=0,COUNT(D19)=0),"",D19-B19)</x:f>
      </x:c>
      <x:c r="H19" s="2" t="str">
        <x:f>IF(COUNT(D19)=0,IF(E19&gt;0,"Payment needs a forecast","Add estimate or enter 0"),IF(E19&gt;D19,"Paid exceeds forecast",""))</x:f>
        <x:v>Add estimate or enter 0</x:v>
      </x:c>
    </x:row>
    <x:row r="20" ht="25" customHeight="1">
      <x:c r="A20" s="2" t="str">
        <x:v>Stationery &amp; details</x:v>
      </x:c>
      <x:c r="B20" s="7"/>
      <x:c r="C20" s="7"/>
      <x:c r="D20" s="14" t="str">
        <x:f>IF(COUNT(C20)=0,IF(COUNT(B20)=0,"",B20),C20)</x:f>
      </x:c>
      <x:c r="E20" s="21" t="n">
        <x:f>SUMIFS('Payments'!$F$8:$F$87,'Payments'!$A$8:$A$87,A20)</x:f>
        <x:v>0</x:v>
      </x:c>
      <x:c r="F20" s="14" t="str">
        <x:f>IF(COUNT(D20)=0,"",D20-E20)</x:f>
      </x:c>
      <x:c r="G20" s="14" t="str">
        <x:f>IF(OR(COUNT(B20)=0,COUNT(D20)=0),"",D20-B20)</x:f>
      </x:c>
      <x:c r="H20" s="2" t="str">
        <x:f>IF(COUNT(D20)=0,IF(E20&gt;0,"Payment needs a forecast","Add estimate or enter 0"),IF(E20&gt;D20,"Paid exceeds forecast",""))</x:f>
        <x:v>Add estimate or enter 0</x:v>
      </x:c>
    </x:row>
    <x:row r="21" ht="25" customHeight="1">
      <x:c r="A21" s="2" t="str">
        <x:v>Transport / lodging</x:v>
      </x:c>
      <x:c r="B21" s="7"/>
      <x:c r="C21" s="7"/>
      <x:c r="D21" s="14" t="str">
        <x:f>IF(COUNT(C21)=0,IF(COUNT(B21)=0,"",B21),C21)</x:f>
      </x:c>
      <x:c r="E21" s="21" t="n">
        <x:f>SUMIFS('Payments'!$F$8:$F$87,'Payments'!$A$8:$A$87,A21)</x:f>
        <x:v>0</x:v>
      </x:c>
      <x:c r="F21" s="14" t="str">
        <x:f>IF(COUNT(D21)=0,"",D21-E21)</x:f>
      </x:c>
      <x:c r="G21" s="14" t="str">
        <x:f>IF(OR(COUNT(B21)=0,COUNT(D21)=0),"",D21-B21)</x:f>
      </x:c>
      <x:c r="H21" s="2" t="str">
        <x:f>IF(COUNT(D21)=0,IF(E21&gt;0,"Payment needs a forecast","Add estimate or enter 0"),IF(E21&gt;D21,"Paid exceeds forecast",""))</x:f>
        <x:v>Add estimate or enter 0</x:v>
      </x:c>
    </x:row>
    <x:row r="22" ht="25" customHeight="1">
      <x:c r="A22" s="2" t="str">
        <x:v>Permits / officiant</x:v>
      </x:c>
      <x:c r="B22" s="7"/>
      <x:c r="C22" s="7"/>
      <x:c r="D22" s="14" t="str">
        <x:f>IF(COUNT(C22)=0,IF(COUNT(B22)=0,"",B22),C22)</x:f>
      </x:c>
      <x:c r="E22" s="21" t="n">
        <x:f>SUMIFS('Payments'!$F$8:$F$87,'Payments'!$A$8:$A$87,A22)</x:f>
        <x:v>0</x:v>
      </x:c>
      <x:c r="F22" s="14" t="str">
        <x:f>IF(COUNT(D22)=0,"",D22-E22)</x:f>
      </x:c>
      <x:c r="G22" s="14" t="str">
        <x:f>IF(OR(COUNT(B22)=0,COUNT(D22)=0),"",D22-B22)</x:f>
      </x:c>
      <x:c r="H22" s="2" t="str">
        <x:f>IF(COUNT(D22)=0,IF(E22&gt;0,"Payment needs a forecast","Add estimate or enter 0"),IF(E22&gt;D22,"Paid exceeds forecast",""))</x:f>
        <x:v>Add estimate or enter 0</x:v>
      </x:c>
    </x:row>
    <x:row r="23" ht="25" customHeight="1">
      <x:c r="A23" s="2" t="str">
        <x:v>Rings</x:v>
      </x:c>
      <x:c r="B23" s="7"/>
      <x:c r="C23" s="7"/>
      <x:c r="D23" s="14" t="str">
        <x:f>IF(COUNT(C23)=0,IF(COUNT(B23)=0,"",B23),C23)</x:f>
      </x:c>
      <x:c r="E23" s="21" t="n">
        <x:f>SUMIFS('Payments'!$F$8:$F$87,'Payments'!$A$8:$A$87,A23)</x:f>
        <x:v>0</x:v>
      </x:c>
      <x:c r="F23" s="14" t="str">
        <x:f>IF(COUNT(D23)=0,"",D23-E23)</x:f>
      </x:c>
      <x:c r="G23" s="14" t="str">
        <x:f>IF(OR(COUNT(B23)=0,COUNT(D23)=0),"",D23-B23)</x:f>
      </x:c>
      <x:c r="H23" s="2" t="str">
        <x:f>IF(COUNT(D23)=0,IF(E23&gt;0,"Payment needs a forecast","Add estimate or enter 0"),IF(E23&gt;D23,"Paid exceeds forecast",""))</x:f>
        <x:v>Add estimate or enter 0</x:v>
      </x:c>
    </x:row>
    <x:row r="24" ht="25" customHeight="1">
      <x:c r="A24" s="2" t="str">
        <x:v>Honeymoon</x:v>
      </x:c>
      <x:c r="B24" s="7"/>
      <x:c r="C24" s="7"/>
      <x:c r="D24" s="14" t="str">
        <x:f>IF(COUNT(C24)=0,IF(COUNT(B24)=0,"",B24),C24)</x:f>
      </x:c>
      <x:c r="E24" s="21" t="n">
        <x:f>SUMIFS('Payments'!$F$8:$F$87,'Payments'!$A$8:$A$87,A24)</x:f>
        <x:v>0</x:v>
      </x:c>
      <x:c r="F24" s="14" t="str">
        <x:f>IF(COUNT(D24)=0,"",D24-E24)</x:f>
      </x:c>
      <x:c r="G24" s="14" t="str">
        <x:f>IF(OR(COUNT(B24)=0,COUNT(D24)=0),"",D24-B24)</x:f>
      </x:c>
      <x:c r="H24" s="2" t="str">
        <x:f>IF(COUNT(D24)=0,IF(E24&gt;0,"Payment needs a forecast","Add estimate or enter 0"),IF(E24&gt;D24,"Paid exceeds forecast",""))</x:f>
        <x:v>Add estimate or enter 0</x:v>
      </x:c>
    </x:row>
    <x:row r="25" ht="25" customHeight="1">
      <x:c r="A25" s="2" t="str">
        <x:v>Welcome / extra events</x:v>
      </x:c>
      <x:c r="B25" s="7"/>
      <x:c r="C25" s="7"/>
      <x:c r="D25" s="14" t="str">
        <x:f>IF(COUNT(C25)=0,IF(COUNT(B25)=0,"",B25),C25)</x:f>
      </x:c>
      <x:c r="E25" s="21" t="n">
        <x:f>SUMIFS('Payments'!$F$8:$F$87,'Payments'!$A$8:$A$87,A25)</x:f>
        <x:v>0</x:v>
      </x:c>
      <x:c r="F25" s="14" t="str">
        <x:f>IF(COUNT(D25)=0,"",D25-E25)</x:f>
      </x:c>
      <x:c r="G25" s="14" t="str">
        <x:f>IF(OR(COUNT(B25)=0,COUNT(D25)=0),"",D25-B25)</x:f>
      </x:c>
      <x:c r="H25" s="2" t="str">
        <x:f>IF(COUNT(D25)=0,IF(E25&gt;0,"Payment needs a forecast","Add estimate or enter 0"),IF(E25&gt;D25,"Paid exceeds forecast",""))</x:f>
        <x:v>Add estimate or enter 0</x:v>
      </x:c>
    </x:row>
    <x:row r="26" ht="25" customHeight="1">
      <x:c r="A26" s="2" t="str">
        <x:v>Other 1</x:v>
      </x:c>
      <x:c r="B26" s="7"/>
      <x:c r="C26" s="7"/>
      <x:c r="D26" s="14" t="str">
        <x:f>IF(COUNT(C26)=0,IF(COUNT(B26)=0,"",B26),C26)</x:f>
      </x:c>
      <x:c r="E26" s="21" t="n">
        <x:f>SUMIFS('Payments'!$F$8:$F$87,'Payments'!$A$8:$A$87,A26)</x:f>
        <x:v>0</x:v>
      </x:c>
      <x:c r="F26" s="14" t="str">
        <x:f>IF(COUNT(D26)=0,"",D26-E26)</x:f>
      </x:c>
      <x:c r="G26" s="14" t="str">
        <x:f>IF(OR(COUNT(B26)=0,COUNT(D26)=0),"",D26-B26)</x:f>
      </x:c>
      <x:c r="H26" s="2" t="str">
        <x:f>IF(COUNT(D26)=0,IF(E26&gt;0,"Payment needs a forecast","Add estimate or enter 0"),IF(E26&gt;D26,"Paid exceeds forecast",""))</x:f>
        <x:v>Add estimate or enter 0</x:v>
      </x:c>
    </x:row>
    <x:row r="27" ht="25" customHeight="1">
      <x:c r="A27" s="2" t="str">
        <x:v>Other 2</x:v>
      </x:c>
      <x:c r="B27" s="7"/>
      <x:c r="C27" s="7"/>
      <x:c r="D27" s="14" t="str">
        <x:f>IF(COUNT(C27)=0,IF(COUNT(B27)=0,"",B27),C27)</x:f>
      </x:c>
      <x:c r="E27" s="21" t="n">
        <x:f>SUMIFS('Payments'!$F$8:$F$87,'Payments'!$A$8:$A$87,A27)</x:f>
        <x:v>0</x:v>
      </x:c>
      <x:c r="F27" s="14" t="str">
        <x:f>IF(COUNT(D27)=0,"",D27-E27)</x:f>
      </x:c>
      <x:c r="G27" s="14" t="str">
        <x:f>IF(OR(COUNT(B27)=0,COUNT(D27)=0),"",D27-B27)</x:f>
      </x:c>
      <x:c r="H27" s="2" t="str">
        <x:f>IF(COUNT(D27)=0,IF(E27&gt;0,"Payment needs a forecast","Add estimate or enter 0"),IF(E27&gt;D27,"Paid exceeds forecast",""))</x:f>
        <x:v>Add estimate or enter 0</x:v>
      </x:c>
    </x:row>
    <x:row r="28" ht="25" customHeight="1">
      <x:c r="A28" s="19" t="str">
        <x:v>TOTAL</x:v>
      </x:c>
      <x:c r="B28" s="20" t="n">
        <x:f>SUM(B12:B27)</x:f>
        <x:v>0</x:v>
      </x:c>
      <x:c r="C28" s="20" t="n">
        <x:f>SUM(C12:C27)</x:f>
        <x:v>0</x:v>
      </x:c>
      <x:c r="D28" s="20" t="n">
        <x:f>SUM(D12:D27)</x:f>
        <x:v>0</x:v>
      </x:c>
      <x:c r="E28" s="20" t="n">
        <x:f>SUM(E12:E27)</x:f>
        <x:v>0</x:v>
      </x:c>
      <x:c r="F28" s="20" t="n">
        <x:f>SUM(F12:F27)</x:f>
        <x:v>0</x:v>
      </x:c>
      <x:c r="G28" s="20" t="n">
        <x:f>SUM(G12:G27)</x:f>
        <x:v>0</x:v>
      </x:c>
      <x:c r="H28" s="19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9" t="str">
        <x:v>Forecast used = latest forecast if supplied; otherwise planned amount. A deliberate zero stays zero.</x:v>
      </x:c>
      <x:c r="B30" s="9"/>
      <x:c r="C30" s="9"/>
      <x:c r="D30" s="9"/>
      <x:c r="E30" s="9"/>
      <x:c r="F30" s="9"/>
      <x:c r="G30" s="9"/>
      <x:c r="H30" s="9"/>
    </x:row>
    <x:row r="31" ht="25" customHeight="1">
      <x:c r="A31" s="9" t="str">
        <x:v>Forecast includes all payments. Payments do not add costs; update the forecast when the contract changes.</x:v>
      </x:c>
      <x:c r="B31" s="9"/>
      <x:c r="C31" s="9"/>
      <x:c r="D31" s="9"/>
      <x:c r="E31" s="9"/>
      <x:c r="F31" s="9"/>
      <x:c r="G31" s="9"/>
      <x:c r="H31" s="9"/>
    </x:row>
    <x:row r="32" ht="25" customHeight="1">
      <x:c r="A32" s="9" t="str">
        <x:v>Still to pay excludes categories with no estimate. Add missing estimates before relying on that total.</x:v>
      </x:c>
      <x:c r="B32" s="9"/>
      <x:c r="C32" s="9"/>
      <x:c r="D32" s="9"/>
      <x:c r="E32" s="9"/>
      <x:c r="F32" s="9"/>
      <x:c r="G32" s="9"/>
      <x:c r="H32" s="9"/>
    </x:row>
    <x:row r="33" ht="25" customHeight="1">
      <x:c r="A33" s="9" t="str">
        <x:v>Include taxes and fees once. Split bundled packages once. Keep unspent reserve outside category costs.</x:v>
      </x:c>
      <x:c r="B33" s="9"/>
      <x:c r="C33" s="9"/>
      <x:c r="D33" s="9"/>
      <x:c r="E33" s="9"/>
      <x:c r="F33" s="9"/>
      <x:c r="G33" s="9"/>
      <x:c r="H33" s="9"/>
    </x:row>
    <x:row r="34" ht="25" customHeight="1">
      <x:c r="A34" s="9" t="str">
        <x:v>squareatom.net  |  Companion to the After-the-Proposal Wedding Guide</x:v>
      </x:c>
      <x:c r="B34" s="9"/>
      <x:c r="C34" s="9"/>
      <x:c r="D34" s="9"/>
      <x:c r="E34" s="9"/>
      <x:c r="F34" s="9"/>
      <x:c r="G34" s="9"/>
      <x:c r="H34" s="9"/>
    </x:row>
  </x:sheetData>
  <x:conditionalFormatting sqref="G12:G27">
    <x:cfRule type="cellIs" dxfId="0" priority="1" operator="greaterThan">
      <x:formula>0</x:formula>
    </x:cfRule>
  </x:conditionalFormatting>
  <x:conditionalFormatting sqref="D6:D6">
    <x:cfRule type="cellIs" dxfId="1" priority="2" operator="lessThan">
      <x:formula>0</x:formula>
    </x:cfRule>
  </x:conditionalFormatting>
  <x:conditionalFormatting sqref="H12:H27">
    <x:cfRule type="containsText" dxfId="2" priority="3" operator="containsText" text="Paymen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F8449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9" max="9" width="26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Square Atom payment schedule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9" t="str">
        <x:v>One row per installment. Amount due is the full installment; amount paid can be partial.</x:v>
      </x:c>
      <x:c r="B4" s="9"/>
      <x:c r="C4" s="9"/>
      <x:c r="D4" s="9"/>
      <x:c r="E4" s="9"/>
      <x:c r="F4" s="9"/>
      <x:c r="G4" s="9"/>
      <x:c r="H4" s="9"/>
      <x:c r="I4" s="9"/>
      <x:c r="J4" s="9"/>
    </x:row>
    <x:row r="5" ht="25" customHeight="1">
      <x:c r="A5" s="9" t="str">
        <x:v>Choose the category exactly. Add a due date, then record actual payments and the paid date.</x:v>
      </x:c>
      <x:c r="B5" s="9"/>
      <x:c r="C5" s="9"/>
      <x:c r="D5" s="9"/>
      <x:c r="E5" s="9"/>
      <x:c r="F5" s="9"/>
      <x:c r="G5" s="9"/>
      <x:c r="H5" s="9"/>
      <x:c r="I5" s="9"/>
      <x:c r="J5" s="9"/>
    </x:row>
    <x:row r="6" ht="25" customHeight="1">
      <x:c r="A6" s="9" t="str">
        <x:v>Up to 80 installments are included. Keep Budget forecast totals current; this log tracks cash separately.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 ht="36" customHeight="1">
      <x:c r="A7" s="13" t="str">
        <x:v>Category</x:v>
      </x:c>
      <x:c r="B7" s="13" t="str">
        <x:v>Vendor / expense</x:v>
      </x:c>
      <x:c r="C7" s="13" t="str">
        <x:v>Installment</x:v>
      </x:c>
      <x:c r="D7" s="13" t="str">
        <x:v>Due date</x:v>
      </x:c>
      <x:c r="E7" s="13" t="str">
        <x:v>Amount due</x:v>
      </x:c>
      <x:c r="F7" s="13" t="str">
        <x:v>Amount paid</x:v>
      </x:c>
      <x:c r="G7" s="13" t="str">
        <x:v>Paid date</x:v>
      </x:c>
      <x:c r="H7" s="13" t="str">
        <x:v>Outstanding</x:v>
      </x:c>
      <x:c r="I7" s="13" t="str">
        <x:v>Status</x:v>
      </x:c>
      <x:c r="J7" s="13" t="str">
        <x:v>Notes</x:v>
      </x:c>
    </x:row>
    <x:row r="8" ht="25" customHeight="1">
      <x:c r="A8" s="6"/>
      <x:c r="B8" s="6"/>
      <x:c r="C8" s="6"/>
      <x:c r="D8" s="22"/>
      <x:c r="E8" s="7"/>
      <x:c r="F8" s="7"/>
      <x:c r="G8" s="22"/>
      <x:c r="H8" s="14" t="str">
        <x:f>IF(COUNT(E8)=0,"",MAX(0,E8-F8))</x:f>
      </x:c>
      <x:c r="I8" s="2" t="str">
        <x:f>IF(COUNTA(A8:G8)=0,"",IF(OR(A8="",COUNT(E8)=0),"Add category / amount",IF(COUNTIFS('Budget'!$A$12:$A$27,A8)=0,"Check category",IF(F8&gt;E8,"Check overpayment",IF(AND(F8&gt;0,G8=""),"Add paid date",IF(H8=0,"Paid",IF(COUNT(D8)=0,"Add due date",IF(D8&lt;TODAY(),"Overdue",IF(D8&lt;=TODAY()+30,"Due within 30 days","Scheduled")))))))))</x:f>
      </x:c>
      <x:c r="J8" s="6"/>
    </x:row>
    <x:row r="9" ht="25" customHeight="1">
      <x:c r="A9" s="6"/>
      <x:c r="B9" s="6"/>
      <x:c r="C9" s="6"/>
      <x:c r="D9" s="22"/>
      <x:c r="E9" s="7"/>
      <x:c r="F9" s="7"/>
      <x:c r="G9" s="22"/>
      <x:c r="H9" s="14" t="str">
        <x:f>IF(COUNT(E9)=0,"",MAX(0,E9-F9))</x:f>
      </x:c>
      <x:c r="I9" s="2" t="str">
        <x:f>IF(COUNTA(A9:G9)=0,"",IF(OR(A9="",COUNT(E9)=0),"Add category / amount",IF(COUNTIFS('Budget'!$A$12:$A$27,A9)=0,"Check category",IF(F9&gt;E9,"Check overpayment",IF(AND(F9&gt;0,G9=""),"Add paid date",IF(H9=0,"Paid",IF(COUNT(D9)=0,"Add due date",IF(D9&lt;TODAY(),"Overdue",IF(D9&lt;=TODAY()+30,"Due within 30 days","Scheduled")))))))))</x:f>
      </x:c>
      <x:c r="J9" s="6"/>
    </x:row>
    <x:row r="10" ht="25" customHeight="1">
      <x:c r="A10" s="6"/>
      <x:c r="B10" s="6"/>
      <x:c r="C10" s="6"/>
      <x:c r="D10" s="22"/>
      <x:c r="E10" s="7"/>
      <x:c r="F10" s="7"/>
      <x:c r="G10" s="22"/>
      <x:c r="H10" s="14" t="str">
        <x:f>IF(COUNT(E10)=0,"",MAX(0,E10-F10))</x:f>
      </x:c>
      <x:c r="I10" s="2" t="str">
        <x:f>IF(COUNTA(A10:G10)=0,"",IF(OR(A10="",COUNT(E10)=0),"Add category / amount",IF(COUNTIFS('Budget'!$A$12:$A$27,A10)=0,"Check category",IF(F10&gt;E10,"Check overpayment",IF(AND(F10&gt;0,G10=""),"Add paid date",IF(H10=0,"Paid",IF(COUNT(D10)=0,"Add due date",IF(D10&lt;TODAY(),"Overdue",IF(D10&lt;=TODAY()+30,"Due within 30 days","Scheduled")))))))))</x:f>
      </x:c>
      <x:c r="J10" s="6"/>
    </x:row>
    <x:row r="11" ht="25" customHeight="1">
      <x:c r="A11" s="6"/>
      <x:c r="B11" s="6"/>
      <x:c r="C11" s="6"/>
      <x:c r="D11" s="22"/>
      <x:c r="E11" s="7"/>
      <x:c r="F11" s="7"/>
      <x:c r="G11" s="22"/>
      <x:c r="H11" s="14" t="str">
        <x:f>IF(COUNT(E11)=0,"",MAX(0,E11-F11))</x:f>
      </x:c>
      <x:c r="I11" s="2" t="str">
        <x:f>IF(COUNTA(A11:G11)=0,"",IF(OR(A11="",COUNT(E11)=0),"Add category / amount",IF(COUNTIFS('Budget'!$A$12:$A$27,A11)=0,"Check category",IF(F11&gt;E11,"Check overpayment",IF(AND(F11&gt;0,G11=""),"Add paid date",IF(H11=0,"Paid",IF(COUNT(D11)=0,"Add due date",IF(D11&lt;TODAY(),"Overdue",IF(D11&lt;=TODAY()+30,"Due within 30 days","Scheduled")))))))))</x:f>
      </x:c>
      <x:c r="J11" s="6"/>
    </x:row>
    <x:row r="12" ht="25" customHeight="1">
      <x:c r="A12" s="6"/>
      <x:c r="B12" s="6"/>
      <x:c r="C12" s="6"/>
      <x:c r="D12" s="22"/>
      <x:c r="E12" s="7"/>
      <x:c r="F12" s="7"/>
      <x:c r="G12" s="22"/>
      <x:c r="H12" s="14" t="str">
        <x:f>IF(COUNT(E12)=0,"",MAX(0,E12-F12))</x:f>
      </x:c>
      <x:c r="I12" s="2" t="str">
        <x:f>IF(COUNTA(A12:G12)=0,"",IF(OR(A12="",COUNT(E12)=0),"Add category / amount",IF(COUNTIFS('Budget'!$A$12:$A$27,A12)=0,"Check category",IF(F12&gt;E12,"Check overpayment",IF(AND(F12&gt;0,G12=""),"Add paid date",IF(H12=0,"Paid",IF(COUNT(D12)=0,"Add due date",IF(D12&lt;TODAY(),"Overdue",IF(D12&lt;=TODAY()+30,"Due within 30 days","Scheduled")))))))))</x:f>
      </x:c>
      <x:c r="J12" s="6"/>
    </x:row>
    <x:row r="13" ht="25" customHeight="1">
      <x:c r="A13" s="6"/>
      <x:c r="B13" s="6"/>
      <x:c r="C13" s="6"/>
      <x:c r="D13" s="22"/>
      <x:c r="E13" s="7"/>
      <x:c r="F13" s="7"/>
      <x:c r="G13" s="22"/>
      <x:c r="H13" s="14" t="str">
        <x:f>IF(COUNT(E13)=0,"",MAX(0,E13-F13))</x:f>
      </x:c>
      <x:c r="I13" s="2" t="str">
        <x:f>IF(COUNTA(A13:G13)=0,"",IF(OR(A13="",COUNT(E13)=0),"Add category / amount",IF(COUNTIFS('Budget'!$A$12:$A$27,A13)=0,"Check category",IF(F13&gt;E13,"Check overpayment",IF(AND(F13&gt;0,G13=""),"Add paid date",IF(H13=0,"Paid",IF(COUNT(D13)=0,"Add due date",IF(D13&lt;TODAY(),"Overdue",IF(D13&lt;=TODAY()+30,"Due within 30 days","Scheduled")))))))))</x:f>
      </x:c>
      <x:c r="J13" s="6"/>
    </x:row>
    <x:row r="14" ht="25" customHeight="1">
      <x:c r="A14" s="6"/>
      <x:c r="B14" s="6"/>
      <x:c r="C14" s="6"/>
      <x:c r="D14" s="22"/>
      <x:c r="E14" s="7"/>
      <x:c r="F14" s="7"/>
      <x:c r="G14" s="22"/>
      <x:c r="H14" s="14" t="str">
        <x:f>IF(COUNT(E14)=0,"",MAX(0,E14-F14))</x:f>
      </x:c>
      <x:c r="I14" s="2" t="str">
        <x:f>IF(COUNTA(A14:G14)=0,"",IF(OR(A14="",COUNT(E14)=0),"Add category / amount",IF(COUNTIFS('Budget'!$A$12:$A$27,A14)=0,"Check category",IF(F14&gt;E14,"Check overpayment",IF(AND(F14&gt;0,G14=""),"Add paid date",IF(H14=0,"Paid",IF(COUNT(D14)=0,"Add due date",IF(D14&lt;TODAY(),"Overdue",IF(D14&lt;=TODAY()+30,"Due within 30 days","Scheduled")))))))))</x:f>
      </x:c>
      <x:c r="J14" s="6"/>
    </x:row>
    <x:row r="15" ht="25" customHeight="1">
      <x:c r="A15" s="6"/>
      <x:c r="B15" s="6"/>
      <x:c r="C15" s="6"/>
      <x:c r="D15" s="22"/>
      <x:c r="E15" s="7"/>
      <x:c r="F15" s="7"/>
      <x:c r="G15" s="22"/>
      <x:c r="H15" s="14" t="str">
        <x:f>IF(COUNT(E15)=0,"",MAX(0,E15-F15))</x:f>
      </x:c>
      <x:c r="I15" s="2" t="str">
        <x:f>IF(COUNTA(A15:G15)=0,"",IF(OR(A15="",COUNT(E15)=0),"Add category / amount",IF(COUNTIFS('Budget'!$A$12:$A$27,A15)=0,"Check category",IF(F15&gt;E15,"Check overpayment",IF(AND(F15&gt;0,G15=""),"Add paid date",IF(H15=0,"Paid",IF(COUNT(D15)=0,"Add due date",IF(D15&lt;TODAY(),"Overdue",IF(D15&lt;=TODAY()+30,"Due within 30 days","Scheduled")))))))))</x:f>
      </x:c>
      <x:c r="J15" s="6"/>
    </x:row>
    <x:row r="16" ht="25" customHeight="1">
      <x:c r="A16" s="6"/>
      <x:c r="B16" s="6"/>
      <x:c r="C16" s="6"/>
      <x:c r="D16" s="22"/>
      <x:c r="E16" s="7"/>
      <x:c r="F16" s="7"/>
      <x:c r="G16" s="22"/>
      <x:c r="H16" s="14" t="str">
        <x:f>IF(COUNT(E16)=0,"",MAX(0,E16-F16))</x:f>
      </x:c>
      <x:c r="I16" s="2" t="str">
        <x:f>IF(COUNTA(A16:G16)=0,"",IF(OR(A16="",COUNT(E16)=0),"Add category / amount",IF(COUNTIFS('Budget'!$A$12:$A$27,A16)=0,"Check category",IF(F16&gt;E16,"Check overpayment",IF(AND(F16&gt;0,G16=""),"Add paid date",IF(H16=0,"Paid",IF(COUNT(D16)=0,"Add due date",IF(D16&lt;TODAY(),"Overdue",IF(D16&lt;=TODAY()+30,"Due within 30 days","Scheduled")))))))))</x:f>
      </x:c>
      <x:c r="J16" s="6"/>
    </x:row>
    <x:row r="17" ht="25" customHeight="1">
      <x:c r="A17" s="6"/>
      <x:c r="B17" s="6"/>
      <x:c r="C17" s="6"/>
      <x:c r="D17" s="22"/>
      <x:c r="E17" s="7"/>
      <x:c r="F17" s="7"/>
      <x:c r="G17" s="22"/>
      <x:c r="H17" s="14" t="str">
        <x:f>IF(COUNT(E17)=0,"",MAX(0,E17-F17))</x:f>
      </x:c>
      <x:c r="I17" s="2" t="str">
        <x:f>IF(COUNTA(A17:G17)=0,"",IF(OR(A17="",COUNT(E17)=0),"Add category / amount",IF(COUNTIFS('Budget'!$A$12:$A$27,A17)=0,"Check category",IF(F17&gt;E17,"Check overpayment",IF(AND(F17&gt;0,G17=""),"Add paid date",IF(H17=0,"Paid",IF(COUNT(D17)=0,"Add due date",IF(D17&lt;TODAY(),"Overdue",IF(D17&lt;=TODAY()+30,"Due within 30 days","Scheduled")))))))))</x:f>
      </x:c>
      <x:c r="J17" s="6"/>
    </x:row>
    <x:row r="18" ht="25" customHeight="1">
      <x:c r="A18" s="6"/>
      <x:c r="B18" s="6"/>
      <x:c r="C18" s="6"/>
      <x:c r="D18" s="22"/>
      <x:c r="E18" s="7"/>
      <x:c r="F18" s="7"/>
      <x:c r="G18" s="22"/>
      <x:c r="H18" s="14" t="str">
        <x:f>IF(COUNT(E18)=0,"",MAX(0,E18-F18))</x:f>
      </x:c>
      <x:c r="I18" s="2" t="str">
        <x:f>IF(COUNTA(A18:G18)=0,"",IF(OR(A18="",COUNT(E18)=0),"Add category / amount",IF(COUNTIFS('Budget'!$A$12:$A$27,A18)=0,"Check category",IF(F18&gt;E18,"Check overpayment",IF(AND(F18&gt;0,G18=""),"Add paid date",IF(H18=0,"Paid",IF(COUNT(D18)=0,"Add due date",IF(D18&lt;TODAY(),"Overdue",IF(D18&lt;=TODAY()+30,"Due within 30 days","Scheduled")))))))))</x:f>
      </x:c>
      <x:c r="J18" s="6"/>
    </x:row>
    <x:row r="19" ht="25" customHeight="1">
      <x:c r="A19" s="6"/>
      <x:c r="B19" s="6"/>
      <x:c r="C19" s="6"/>
      <x:c r="D19" s="22"/>
      <x:c r="E19" s="7"/>
      <x:c r="F19" s="7"/>
      <x:c r="G19" s="22"/>
      <x:c r="H19" s="14" t="str">
        <x:f>IF(COUNT(E19)=0,"",MAX(0,E19-F19))</x:f>
      </x:c>
      <x:c r="I19" s="2" t="str">
        <x:f>IF(COUNTA(A19:G19)=0,"",IF(OR(A19="",COUNT(E19)=0),"Add category / amount",IF(COUNTIFS('Budget'!$A$12:$A$27,A19)=0,"Check category",IF(F19&gt;E19,"Check overpayment",IF(AND(F19&gt;0,G19=""),"Add paid date",IF(H19=0,"Paid",IF(COUNT(D19)=0,"Add due date",IF(D19&lt;TODAY(),"Overdue",IF(D19&lt;=TODAY()+30,"Due within 30 days","Scheduled")))))))))</x:f>
      </x:c>
      <x:c r="J19" s="6"/>
    </x:row>
    <x:row r="20" ht="25" customHeight="1">
      <x:c r="A20" s="6"/>
      <x:c r="B20" s="6"/>
      <x:c r="C20" s="6"/>
      <x:c r="D20" s="22"/>
      <x:c r="E20" s="7"/>
      <x:c r="F20" s="7"/>
      <x:c r="G20" s="22"/>
      <x:c r="H20" s="14" t="str">
        <x:f>IF(COUNT(E20)=0,"",MAX(0,E20-F20))</x:f>
      </x:c>
      <x:c r="I20" s="2" t="str">
        <x:f>IF(COUNTA(A20:G20)=0,"",IF(OR(A20="",COUNT(E20)=0),"Add category / amount",IF(COUNTIFS('Budget'!$A$12:$A$27,A20)=0,"Check category",IF(F20&gt;E20,"Check overpayment",IF(AND(F20&gt;0,G20=""),"Add paid date",IF(H20=0,"Paid",IF(COUNT(D20)=0,"Add due date",IF(D20&lt;TODAY(),"Overdue",IF(D20&lt;=TODAY()+30,"Due within 30 days","Scheduled")))))))))</x:f>
      </x:c>
      <x:c r="J20" s="6"/>
    </x:row>
    <x:row r="21" ht="25" customHeight="1">
      <x:c r="A21" s="6"/>
      <x:c r="B21" s="6"/>
      <x:c r="C21" s="6"/>
      <x:c r="D21" s="22"/>
      <x:c r="E21" s="7"/>
      <x:c r="F21" s="7"/>
      <x:c r="G21" s="22"/>
      <x:c r="H21" s="14" t="str">
        <x:f>IF(COUNT(E21)=0,"",MAX(0,E21-F21))</x:f>
      </x:c>
      <x:c r="I21" s="2" t="str">
        <x:f>IF(COUNTA(A21:G21)=0,"",IF(OR(A21="",COUNT(E21)=0),"Add category / amount",IF(COUNTIFS('Budget'!$A$12:$A$27,A21)=0,"Check category",IF(F21&gt;E21,"Check overpayment",IF(AND(F21&gt;0,G21=""),"Add paid date",IF(H21=0,"Paid",IF(COUNT(D21)=0,"Add due date",IF(D21&lt;TODAY(),"Overdue",IF(D21&lt;=TODAY()+30,"Due within 30 days","Scheduled")))))))))</x:f>
      </x:c>
      <x:c r="J21" s="6"/>
    </x:row>
    <x:row r="22" ht="25" customHeight="1">
      <x:c r="A22" s="6"/>
      <x:c r="B22" s="6"/>
      <x:c r="C22" s="6"/>
      <x:c r="D22" s="22"/>
      <x:c r="E22" s="7"/>
      <x:c r="F22" s="7"/>
      <x:c r="G22" s="22"/>
      <x:c r="H22" s="14" t="str">
        <x:f>IF(COUNT(E22)=0,"",MAX(0,E22-F22))</x:f>
      </x:c>
      <x:c r="I22" s="2" t="str">
        <x:f>IF(COUNTA(A22:G22)=0,"",IF(OR(A22="",COUNT(E22)=0),"Add category / amount",IF(COUNTIFS('Budget'!$A$12:$A$27,A22)=0,"Check category",IF(F22&gt;E22,"Check overpayment",IF(AND(F22&gt;0,G22=""),"Add paid date",IF(H22=0,"Paid",IF(COUNT(D22)=0,"Add due date",IF(D22&lt;TODAY(),"Overdue",IF(D22&lt;=TODAY()+30,"Due within 30 days","Scheduled")))))))))</x:f>
      </x:c>
      <x:c r="J22" s="6"/>
    </x:row>
    <x:row r="23" ht="25" customHeight="1">
      <x:c r="A23" s="6"/>
      <x:c r="B23" s="6"/>
      <x:c r="C23" s="6"/>
      <x:c r="D23" s="22"/>
      <x:c r="E23" s="7"/>
      <x:c r="F23" s="7"/>
      <x:c r="G23" s="22"/>
      <x:c r="H23" s="14" t="str">
        <x:f>IF(COUNT(E23)=0,"",MAX(0,E23-F23))</x:f>
      </x:c>
      <x:c r="I23" s="2" t="str">
        <x:f>IF(COUNTA(A23:G23)=0,"",IF(OR(A23="",COUNT(E23)=0),"Add category / amount",IF(COUNTIFS('Budget'!$A$12:$A$27,A23)=0,"Check category",IF(F23&gt;E23,"Check overpayment",IF(AND(F23&gt;0,G23=""),"Add paid date",IF(H23=0,"Paid",IF(COUNT(D23)=0,"Add due date",IF(D23&lt;TODAY(),"Overdue",IF(D23&lt;=TODAY()+30,"Due within 30 days","Scheduled")))))))))</x:f>
      </x:c>
      <x:c r="J23" s="6"/>
    </x:row>
    <x:row r="24" ht="25" customHeight="1">
      <x:c r="A24" s="6"/>
      <x:c r="B24" s="6"/>
      <x:c r="C24" s="6"/>
      <x:c r="D24" s="22"/>
      <x:c r="E24" s="7"/>
      <x:c r="F24" s="7"/>
      <x:c r="G24" s="22"/>
      <x:c r="H24" s="14" t="str">
        <x:f>IF(COUNT(E24)=0,"",MAX(0,E24-F24))</x:f>
      </x:c>
      <x:c r="I24" s="2" t="str">
        <x:f>IF(COUNTA(A24:G24)=0,"",IF(OR(A24="",COUNT(E24)=0),"Add category / amount",IF(COUNTIFS('Budget'!$A$12:$A$27,A24)=0,"Check category",IF(F24&gt;E24,"Check overpayment",IF(AND(F24&gt;0,G24=""),"Add paid date",IF(H24=0,"Paid",IF(COUNT(D24)=0,"Add due date",IF(D24&lt;TODAY(),"Overdue",IF(D24&lt;=TODAY()+30,"Due within 30 days","Scheduled")))))))))</x:f>
      </x:c>
      <x:c r="J24" s="6"/>
    </x:row>
    <x:row r="25" ht="25" customHeight="1">
      <x:c r="A25" s="6"/>
      <x:c r="B25" s="6"/>
      <x:c r="C25" s="6"/>
      <x:c r="D25" s="22"/>
      <x:c r="E25" s="7"/>
      <x:c r="F25" s="7"/>
      <x:c r="G25" s="22"/>
      <x:c r="H25" s="14" t="str">
        <x:f>IF(COUNT(E25)=0,"",MAX(0,E25-F25))</x:f>
      </x:c>
      <x:c r="I25" s="2" t="str">
        <x:f>IF(COUNTA(A25:G25)=0,"",IF(OR(A25="",COUNT(E25)=0),"Add category / amount",IF(COUNTIFS('Budget'!$A$12:$A$27,A25)=0,"Check category",IF(F25&gt;E25,"Check overpayment",IF(AND(F25&gt;0,G25=""),"Add paid date",IF(H25=0,"Paid",IF(COUNT(D25)=0,"Add due date",IF(D25&lt;TODAY(),"Overdue",IF(D25&lt;=TODAY()+30,"Due within 30 days","Scheduled")))))))))</x:f>
      </x:c>
      <x:c r="J25" s="6"/>
    </x:row>
    <x:row r="26" ht="25" customHeight="1">
      <x:c r="A26" s="6"/>
      <x:c r="B26" s="6"/>
      <x:c r="C26" s="6"/>
      <x:c r="D26" s="22"/>
      <x:c r="E26" s="7"/>
      <x:c r="F26" s="7"/>
      <x:c r="G26" s="22"/>
      <x:c r="H26" s="14" t="str">
        <x:f>IF(COUNT(E26)=0,"",MAX(0,E26-F26))</x:f>
      </x:c>
      <x:c r="I26" s="2" t="str">
        <x:f>IF(COUNTA(A26:G26)=0,"",IF(OR(A26="",COUNT(E26)=0),"Add category / amount",IF(COUNTIFS('Budget'!$A$12:$A$27,A26)=0,"Check category",IF(F26&gt;E26,"Check overpayment",IF(AND(F26&gt;0,G26=""),"Add paid date",IF(H26=0,"Paid",IF(COUNT(D26)=0,"Add due date",IF(D26&lt;TODAY(),"Overdue",IF(D26&lt;=TODAY()+30,"Due within 30 days","Scheduled")))))))))</x:f>
      </x:c>
      <x:c r="J26" s="6"/>
    </x:row>
    <x:row r="27" ht="25" customHeight="1">
      <x:c r="A27" s="6"/>
      <x:c r="B27" s="6"/>
      <x:c r="C27" s="6"/>
      <x:c r="D27" s="22"/>
      <x:c r="E27" s="7"/>
      <x:c r="F27" s="7"/>
      <x:c r="G27" s="22"/>
      <x:c r="H27" s="14" t="str">
        <x:f>IF(COUNT(E27)=0,"",MAX(0,E27-F27))</x:f>
      </x:c>
      <x:c r="I27" s="2" t="str">
        <x:f>IF(COUNTA(A27:G27)=0,"",IF(OR(A27="",COUNT(E27)=0),"Add category / amount",IF(COUNTIFS('Budget'!$A$12:$A$27,A27)=0,"Check category",IF(F27&gt;E27,"Check overpayment",IF(AND(F27&gt;0,G27=""),"Add paid date",IF(H27=0,"Paid",IF(COUNT(D27)=0,"Add due date",IF(D27&lt;TODAY(),"Overdue",IF(D27&lt;=TODAY()+30,"Due within 30 days","Scheduled")))))))))</x:f>
      </x:c>
      <x:c r="J27" s="6"/>
    </x:row>
    <x:row r="28" ht="25" customHeight="1">
      <x:c r="A28" s="6"/>
      <x:c r="B28" s="6"/>
      <x:c r="C28" s="6"/>
      <x:c r="D28" s="22"/>
      <x:c r="E28" s="7"/>
      <x:c r="F28" s="7"/>
      <x:c r="G28" s="22"/>
      <x:c r="H28" s="14" t="str">
        <x:f>IF(COUNT(E28)=0,"",MAX(0,E28-F28))</x:f>
      </x:c>
      <x:c r="I28" s="2" t="str">
        <x:f>IF(COUNTA(A28:G28)=0,"",IF(OR(A28="",COUNT(E28)=0),"Add category / amount",IF(COUNTIFS('Budget'!$A$12:$A$27,A28)=0,"Check category",IF(F28&gt;E28,"Check overpayment",IF(AND(F28&gt;0,G28=""),"Add paid date",IF(H28=0,"Paid",IF(COUNT(D28)=0,"Add due date",IF(D28&lt;TODAY(),"Overdue",IF(D28&lt;=TODAY()+30,"Due within 30 days","Scheduled")))))))))</x:f>
      </x:c>
      <x:c r="J28" s="6"/>
    </x:row>
    <x:row r="29" ht="25" customHeight="1">
      <x:c r="A29" s="6"/>
      <x:c r="B29" s="6"/>
      <x:c r="C29" s="6"/>
      <x:c r="D29" s="22"/>
      <x:c r="E29" s="7"/>
      <x:c r="F29" s="7"/>
      <x:c r="G29" s="22"/>
      <x:c r="H29" s="14" t="str">
        <x:f>IF(COUNT(E29)=0,"",MAX(0,E29-F29))</x:f>
      </x:c>
      <x:c r="I29" s="2" t="str">
        <x:f>IF(COUNTA(A29:G29)=0,"",IF(OR(A29="",COUNT(E29)=0),"Add category / amount",IF(COUNTIFS('Budget'!$A$12:$A$27,A29)=0,"Check category",IF(F29&gt;E29,"Check overpayment",IF(AND(F29&gt;0,G29=""),"Add paid date",IF(H29=0,"Paid",IF(COUNT(D29)=0,"Add due date",IF(D29&lt;TODAY(),"Overdue",IF(D29&lt;=TODAY()+30,"Due within 30 days","Scheduled")))))))))</x:f>
      </x:c>
      <x:c r="J29" s="6"/>
    </x:row>
    <x:row r="30" ht="25" customHeight="1">
      <x:c r="A30" s="6"/>
      <x:c r="B30" s="6"/>
      <x:c r="C30" s="6"/>
      <x:c r="D30" s="22"/>
      <x:c r="E30" s="7"/>
      <x:c r="F30" s="7"/>
      <x:c r="G30" s="22"/>
      <x:c r="H30" s="14" t="str">
        <x:f>IF(COUNT(E30)=0,"",MAX(0,E30-F30))</x:f>
      </x:c>
      <x:c r="I30" s="2" t="str">
        <x:f>IF(COUNTA(A30:G30)=0,"",IF(OR(A30="",COUNT(E30)=0),"Add category / amount",IF(COUNTIFS('Budget'!$A$12:$A$27,A30)=0,"Check category",IF(F30&gt;E30,"Check overpayment",IF(AND(F30&gt;0,G30=""),"Add paid date",IF(H30=0,"Paid",IF(COUNT(D30)=0,"Add due date",IF(D30&lt;TODAY(),"Overdue",IF(D30&lt;=TODAY()+30,"Due within 30 days","Scheduled")))))))))</x:f>
      </x:c>
      <x:c r="J30" s="6"/>
    </x:row>
    <x:row r="31" ht="25" customHeight="1">
      <x:c r="A31" s="6"/>
      <x:c r="B31" s="6"/>
      <x:c r="C31" s="6"/>
      <x:c r="D31" s="22"/>
      <x:c r="E31" s="7"/>
      <x:c r="F31" s="7"/>
      <x:c r="G31" s="22"/>
      <x:c r="H31" s="14" t="str">
        <x:f>IF(COUNT(E31)=0,"",MAX(0,E31-F31))</x:f>
      </x:c>
      <x:c r="I31" s="2" t="str">
        <x:f>IF(COUNTA(A31:G31)=0,"",IF(OR(A31="",COUNT(E31)=0),"Add category / amount",IF(COUNTIFS('Budget'!$A$12:$A$27,A31)=0,"Check category",IF(F31&gt;E31,"Check overpayment",IF(AND(F31&gt;0,G31=""),"Add paid date",IF(H31=0,"Paid",IF(COUNT(D31)=0,"Add due date",IF(D31&lt;TODAY(),"Overdue",IF(D31&lt;=TODAY()+30,"Due within 30 days","Scheduled")))))))))</x:f>
      </x:c>
      <x:c r="J31" s="6"/>
    </x:row>
    <x:row r="32" ht="25" customHeight="1">
      <x:c r="A32" s="6"/>
      <x:c r="B32" s="6"/>
      <x:c r="C32" s="6"/>
      <x:c r="D32" s="22"/>
      <x:c r="E32" s="7"/>
      <x:c r="F32" s="7"/>
      <x:c r="G32" s="22"/>
      <x:c r="H32" s="14" t="str">
        <x:f>IF(COUNT(E32)=0,"",MAX(0,E32-F32))</x:f>
      </x:c>
      <x:c r="I32" s="2" t="str">
        <x:f>IF(COUNTA(A32:G32)=0,"",IF(OR(A32="",COUNT(E32)=0),"Add category / amount",IF(COUNTIFS('Budget'!$A$12:$A$27,A32)=0,"Check category",IF(F32&gt;E32,"Check overpayment",IF(AND(F32&gt;0,G32=""),"Add paid date",IF(H32=0,"Paid",IF(COUNT(D32)=0,"Add due date",IF(D32&lt;TODAY(),"Overdue",IF(D32&lt;=TODAY()+30,"Due within 30 days","Scheduled")))))))))</x:f>
      </x:c>
      <x:c r="J32" s="6"/>
    </x:row>
    <x:row r="33" ht="25" customHeight="1">
      <x:c r="A33" s="6"/>
      <x:c r="B33" s="6"/>
      <x:c r="C33" s="6"/>
      <x:c r="D33" s="22"/>
      <x:c r="E33" s="7"/>
      <x:c r="F33" s="7"/>
      <x:c r="G33" s="22"/>
      <x:c r="H33" s="14" t="str">
        <x:f>IF(COUNT(E33)=0,"",MAX(0,E33-F33))</x:f>
      </x:c>
      <x:c r="I33" s="2" t="str">
        <x:f>IF(COUNTA(A33:G33)=0,"",IF(OR(A33="",COUNT(E33)=0),"Add category / amount",IF(COUNTIFS('Budget'!$A$12:$A$27,A33)=0,"Check category",IF(F33&gt;E33,"Check overpayment",IF(AND(F33&gt;0,G33=""),"Add paid date",IF(H33=0,"Paid",IF(COUNT(D33)=0,"Add due date",IF(D33&lt;TODAY(),"Overdue",IF(D33&lt;=TODAY()+30,"Due within 30 days","Scheduled")))))))))</x:f>
      </x:c>
      <x:c r="J33" s="6"/>
    </x:row>
    <x:row r="34" ht="25" customHeight="1">
      <x:c r="A34" s="6"/>
      <x:c r="B34" s="6"/>
      <x:c r="C34" s="6"/>
      <x:c r="D34" s="22"/>
      <x:c r="E34" s="7"/>
      <x:c r="F34" s="7"/>
      <x:c r="G34" s="22"/>
      <x:c r="H34" s="14" t="str">
        <x:f>IF(COUNT(E34)=0,"",MAX(0,E34-F34))</x:f>
      </x:c>
      <x:c r="I34" s="2" t="str">
        <x:f>IF(COUNTA(A34:G34)=0,"",IF(OR(A34="",COUNT(E34)=0),"Add category / amount",IF(COUNTIFS('Budget'!$A$12:$A$27,A34)=0,"Check category",IF(F34&gt;E34,"Check overpayment",IF(AND(F34&gt;0,G34=""),"Add paid date",IF(H34=0,"Paid",IF(COUNT(D34)=0,"Add due date",IF(D34&lt;TODAY(),"Overdue",IF(D34&lt;=TODAY()+30,"Due within 30 days","Scheduled")))))))))</x:f>
      </x:c>
      <x:c r="J34" s="6"/>
    </x:row>
    <x:row r="35" ht="25" customHeight="1">
      <x:c r="A35" s="6"/>
      <x:c r="B35" s="6"/>
      <x:c r="C35" s="6"/>
      <x:c r="D35" s="22"/>
      <x:c r="E35" s="7"/>
      <x:c r="F35" s="7"/>
      <x:c r="G35" s="22"/>
      <x:c r="H35" s="14" t="str">
        <x:f>IF(COUNT(E35)=0,"",MAX(0,E35-F35))</x:f>
      </x:c>
      <x:c r="I35" s="2" t="str">
        <x:f>IF(COUNTA(A35:G35)=0,"",IF(OR(A35="",COUNT(E35)=0),"Add category / amount",IF(COUNTIFS('Budget'!$A$12:$A$27,A35)=0,"Check category",IF(F35&gt;E35,"Check overpayment",IF(AND(F35&gt;0,G35=""),"Add paid date",IF(H35=0,"Paid",IF(COUNT(D35)=0,"Add due date",IF(D35&lt;TODAY(),"Overdue",IF(D35&lt;=TODAY()+30,"Due within 30 days","Scheduled")))))))))</x:f>
      </x:c>
      <x:c r="J35" s="6"/>
    </x:row>
    <x:row r="36" ht="25" customHeight="1">
      <x:c r="A36" s="6"/>
      <x:c r="B36" s="6"/>
      <x:c r="C36" s="6"/>
      <x:c r="D36" s="22"/>
      <x:c r="E36" s="7"/>
      <x:c r="F36" s="7"/>
      <x:c r="G36" s="22"/>
      <x:c r="H36" s="14" t="str">
        <x:f>IF(COUNT(E36)=0,"",MAX(0,E36-F36))</x:f>
      </x:c>
      <x:c r="I36" s="2" t="str">
        <x:f>IF(COUNTA(A36:G36)=0,"",IF(OR(A36="",COUNT(E36)=0),"Add category / amount",IF(COUNTIFS('Budget'!$A$12:$A$27,A36)=0,"Check category",IF(F36&gt;E36,"Check overpayment",IF(AND(F36&gt;0,G36=""),"Add paid date",IF(H36=0,"Paid",IF(COUNT(D36)=0,"Add due date",IF(D36&lt;TODAY(),"Overdue",IF(D36&lt;=TODAY()+30,"Due within 30 days","Scheduled")))))))))</x:f>
      </x:c>
      <x:c r="J36" s="6"/>
    </x:row>
    <x:row r="37" ht="25" customHeight="1">
      <x:c r="A37" s="6"/>
      <x:c r="B37" s="6"/>
      <x:c r="C37" s="6"/>
      <x:c r="D37" s="22"/>
      <x:c r="E37" s="7"/>
      <x:c r="F37" s="7"/>
      <x:c r="G37" s="22"/>
      <x:c r="H37" s="14" t="str">
        <x:f>IF(COUNT(E37)=0,"",MAX(0,E37-F37))</x:f>
      </x:c>
      <x:c r="I37" s="2" t="str">
        <x:f>IF(COUNTA(A37:G37)=0,"",IF(OR(A37="",COUNT(E37)=0),"Add category / amount",IF(COUNTIFS('Budget'!$A$12:$A$27,A37)=0,"Check category",IF(F37&gt;E37,"Check overpayment",IF(AND(F37&gt;0,G37=""),"Add paid date",IF(H37=0,"Paid",IF(COUNT(D37)=0,"Add due date",IF(D37&lt;TODAY(),"Overdue",IF(D37&lt;=TODAY()+30,"Due within 30 days","Scheduled")))))))))</x:f>
      </x:c>
      <x:c r="J37" s="6"/>
    </x:row>
    <x:row r="38" ht="25" customHeight="1">
      <x:c r="A38" s="6"/>
      <x:c r="B38" s="6"/>
      <x:c r="C38" s="6"/>
      <x:c r="D38" s="22"/>
      <x:c r="E38" s="7"/>
      <x:c r="F38" s="7"/>
      <x:c r="G38" s="22"/>
      <x:c r="H38" s="14" t="str">
        <x:f>IF(COUNT(E38)=0,"",MAX(0,E38-F38))</x:f>
      </x:c>
      <x:c r="I38" s="2" t="str">
        <x:f>IF(COUNTA(A38:G38)=0,"",IF(OR(A38="",COUNT(E38)=0),"Add category / amount",IF(COUNTIFS('Budget'!$A$12:$A$27,A38)=0,"Check category",IF(F38&gt;E38,"Check overpayment",IF(AND(F38&gt;0,G38=""),"Add paid date",IF(H38=0,"Paid",IF(COUNT(D38)=0,"Add due date",IF(D38&lt;TODAY(),"Overdue",IF(D38&lt;=TODAY()+30,"Due within 30 days","Scheduled")))))))))</x:f>
      </x:c>
      <x:c r="J38" s="6"/>
    </x:row>
    <x:row r="39" ht="25" customHeight="1">
      <x:c r="A39" s="6"/>
      <x:c r="B39" s="6"/>
      <x:c r="C39" s="6"/>
      <x:c r="D39" s="22"/>
      <x:c r="E39" s="7"/>
      <x:c r="F39" s="7"/>
      <x:c r="G39" s="22"/>
      <x:c r="H39" s="14" t="str">
        <x:f>IF(COUNT(E39)=0,"",MAX(0,E39-F39))</x:f>
      </x:c>
      <x:c r="I39" s="2" t="str">
        <x:f>IF(COUNTA(A39:G39)=0,"",IF(OR(A39="",COUNT(E39)=0),"Add category / amount",IF(COUNTIFS('Budget'!$A$12:$A$27,A39)=0,"Check category",IF(F39&gt;E39,"Check overpayment",IF(AND(F39&gt;0,G39=""),"Add paid date",IF(H39=0,"Paid",IF(COUNT(D39)=0,"Add due date",IF(D39&lt;TODAY(),"Overdue",IF(D39&lt;=TODAY()+30,"Due within 30 days","Scheduled")))))))))</x:f>
      </x:c>
      <x:c r="J39" s="6"/>
    </x:row>
    <x:row r="40" ht="25" customHeight="1">
      <x:c r="A40" s="6"/>
      <x:c r="B40" s="6"/>
      <x:c r="C40" s="6"/>
      <x:c r="D40" s="22"/>
      <x:c r="E40" s="7"/>
      <x:c r="F40" s="7"/>
      <x:c r="G40" s="22"/>
      <x:c r="H40" s="14" t="str">
        <x:f>IF(COUNT(E40)=0,"",MAX(0,E40-F40))</x:f>
      </x:c>
      <x:c r="I40" s="2" t="str">
        <x:f>IF(COUNTA(A40:G40)=0,"",IF(OR(A40="",COUNT(E40)=0),"Add category / amount",IF(COUNTIFS('Budget'!$A$12:$A$27,A40)=0,"Check category",IF(F40&gt;E40,"Check overpayment",IF(AND(F40&gt;0,G40=""),"Add paid date",IF(H40=0,"Paid",IF(COUNT(D40)=0,"Add due date",IF(D40&lt;TODAY(),"Overdue",IF(D40&lt;=TODAY()+30,"Due within 30 days","Scheduled")))))))))</x:f>
      </x:c>
      <x:c r="J40" s="6"/>
    </x:row>
    <x:row r="41" ht="25" customHeight="1">
      <x:c r="A41" s="6"/>
      <x:c r="B41" s="6"/>
      <x:c r="C41" s="6"/>
      <x:c r="D41" s="22"/>
      <x:c r="E41" s="7"/>
      <x:c r="F41" s="7"/>
      <x:c r="G41" s="22"/>
      <x:c r="H41" s="14" t="str">
        <x:f>IF(COUNT(E41)=0,"",MAX(0,E41-F41))</x:f>
      </x:c>
      <x:c r="I41" s="2" t="str">
        <x:f>IF(COUNTA(A41:G41)=0,"",IF(OR(A41="",COUNT(E41)=0),"Add category / amount",IF(COUNTIFS('Budget'!$A$12:$A$27,A41)=0,"Check category",IF(F41&gt;E41,"Check overpayment",IF(AND(F41&gt;0,G41=""),"Add paid date",IF(H41=0,"Paid",IF(COUNT(D41)=0,"Add due date",IF(D41&lt;TODAY(),"Overdue",IF(D41&lt;=TODAY()+30,"Due within 30 days","Scheduled")))))))))</x:f>
      </x:c>
      <x:c r="J41" s="6"/>
    </x:row>
    <x:row r="42" ht="25" customHeight="1">
      <x:c r="A42" s="6"/>
      <x:c r="B42" s="6"/>
      <x:c r="C42" s="6"/>
      <x:c r="D42" s="22"/>
      <x:c r="E42" s="7"/>
      <x:c r="F42" s="7"/>
      <x:c r="G42" s="22"/>
      <x:c r="H42" s="14" t="str">
        <x:f>IF(COUNT(E42)=0,"",MAX(0,E42-F42))</x:f>
      </x:c>
      <x:c r="I42" s="2" t="str">
        <x:f>IF(COUNTA(A42:G42)=0,"",IF(OR(A42="",COUNT(E42)=0),"Add category / amount",IF(COUNTIFS('Budget'!$A$12:$A$27,A42)=0,"Check category",IF(F42&gt;E42,"Check overpayment",IF(AND(F42&gt;0,G42=""),"Add paid date",IF(H42=0,"Paid",IF(COUNT(D42)=0,"Add due date",IF(D42&lt;TODAY(),"Overdue",IF(D42&lt;=TODAY()+30,"Due within 30 days","Scheduled")))))))))</x:f>
      </x:c>
      <x:c r="J42" s="6"/>
    </x:row>
    <x:row r="43" ht="25" customHeight="1">
      <x:c r="A43" s="6"/>
      <x:c r="B43" s="6"/>
      <x:c r="C43" s="6"/>
      <x:c r="D43" s="22"/>
      <x:c r="E43" s="7"/>
      <x:c r="F43" s="7"/>
      <x:c r="G43" s="22"/>
      <x:c r="H43" s="14" t="str">
        <x:f>IF(COUNT(E43)=0,"",MAX(0,E43-F43))</x:f>
      </x:c>
      <x:c r="I43" s="2" t="str">
        <x:f>IF(COUNTA(A43:G43)=0,"",IF(OR(A43="",COUNT(E43)=0),"Add category / amount",IF(COUNTIFS('Budget'!$A$12:$A$27,A43)=0,"Check category",IF(F43&gt;E43,"Check overpayment",IF(AND(F43&gt;0,G43=""),"Add paid date",IF(H43=0,"Paid",IF(COUNT(D43)=0,"Add due date",IF(D43&lt;TODAY(),"Overdue",IF(D43&lt;=TODAY()+30,"Due within 30 days","Scheduled")))))))))</x:f>
      </x:c>
      <x:c r="J43" s="6"/>
    </x:row>
    <x:row r="44" ht="25" customHeight="1">
      <x:c r="A44" s="6"/>
      <x:c r="B44" s="6"/>
      <x:c r="C44" s="6"/>
      <x:c r="D44" s="22"/>
      <x:c r="E44" s="7"/>
      <x:c r="F44" s="7"/>
      <x:c r="G44" s="22"/>
      <x:c r="H44" s="14" t="str">
        <x:f>IF(COUNT(E44)=0,"",MAX(0,E44-F44))</x:f>
      </x:c>
      <x:c r="I44" s="2" t="str">
        <x:f>IF(COUNTA(A44:G44)=0,"",IF(OR(A44="",COUNT(E44)=0),"Add category / amount",IF(COUNTIFS('Budget'!$A$12:$A$27,A44)=0,"Check category",IF(F44&gt;E44,"Check overpayment",IF(AND(F44&gt;0,G44=""),"Add paid date",IF(H44=0,"Paid",IF(COUNT(D44)=0,"Add due date",IF(D44&lt;TODAY(),"Overdue",IF(D44&lt;=TODAY()+30,"Due within 30 days","Scheduled")))))))))</x:f>
      </x:c>
      <x:c r="J44" s="6"/>
    </x:row>
    <x:row r="45" ht="25" customHeight="1">
      <x:c r="A45" s="6"/>
      <x:c r="B45" s="6"/>
      <x:c r="C45" s="6"/>
      <x:c r="D45" s="22"/>
      <x:c r="E45" s="7"/>
      <x:c r="F45" s="7"/>
      <x:c r="G45" s="22"/>
      <x:c r="H45" s="14" t="str">
        <x:f>IF(COUNT(E45)=0,"",MAX(0,E45-F45))</x:f>
      </x:c>
      <x:c r="I45" s="2" t="str">
        <x:f>IF(COUNTA(A45:G45)=0,"",IF(OR(A45="",COUNT(E45)=0),"Add category / amount",IF(COUNTIFS('Budget'!$A$12:$A$27,A45)=0,"Check category",IF(F45&gt;E45,"Check overpayment",IF(AND(F45&gt;0,G45=""),"Add paid date",IF(H45=0,"Paid",IF(COUNT(D45)=0,"Add due date",IF(D45&lt;TODAY(),"Overdue",IF(D45&lt;=TODAY()+30,"Due within 30 days","Scheduled")))))))))</x:f>
      </x:c>
      <x:c r="J45" s="6"/>
    </x:row>
    <x:row r="46" ht="25" customHeight="1">
      <x:c r="A46" s="6"/>
      <x:c r="B46" s="6"/>
      <x:c r="C46" s="6"/>
      <x:c r="D46" s="22"/>
      <x:c r="E46" s="7"/>
      <x:c r="F46" s="7"/>
      <x:c r="G46" s="22"/>
      <x:c r="H46" s="14" t="str">
        <x:f>IF(COUNT(E46)=0,"",MAX(0,E46-F46))</x:f>
      </x:c>
      <x:c r="I46" s="2" t="str">
        <x:f>IF(COUNTA(A46:G46)=0,"",IF(OR(A46="",COUNT(E46)=0),"Add category / amount",IF(COUNTIFS('Budget'!$A$12:$A$27,A46)=0,"Check category",IF(F46&gt;E46,"Check overpayment",IF(AND(F46&gt;0,G46=""),"Add paid date",IF(H46=0,"Paid",IF(COUNT(D46)=0,"Add due date",IF(D46&lt;TODAY(),"Overdue",IF(D46&lt;=TODAY()+30,"Due within 30 days","Scheduled")))))))))</x:f>
      </x:c>
      <x:c r="J46" s="6"/>
    </x:row>
    <x:row r="47" ht="25" customHeight="1">
      <x:c r="A47" s="6"/>
      <x:c r="B47" s="6"/>
      <x:c r="C47" s="6"/>
      <x:c r="D47" s="22"/>
      <x:c r="E47" s="7"/>
      <x:c r="F47" s="7"/>
      <x:c r="G47" s="22"/>
      <x:c r="H47" s="14" t="str">
        <x:f>IF(COUNT(E47)=0,"",MAX(0,E47-F47))</x:f>
      </x:c>
      <x:c r="I47" s="2" t="str">
        <x:f>IF(COUNTA(A47:G47)=0,"",IF(OR(A47="",COUNT(E47)=0),"Add category / amount",IF(COUNTIFS('Budget'!$A$12:$A$27,A47)=0,"Check category",IF(F47&gt;E47,"Check overpayment",IF(AND(F47&gt;0,G47=""),"Add paid date",IF(H47=0,"Paid",IF(COUNT(D47)=0,"Add due date",IF(D47&lt;TODAY(),"Overdue",IF(D47&lt;=TODAY()+30,"Due within 30 days","Scheduled")))))))))</x:f>
      </x:c>
      <x:c r="J47" s="6"/>
    </x:row>
    <x:row r="48" ht="25" customHeight="1">
      <x:c r="A48" s="6"/>
      <x:c r="B48" s="6"/>
      <x:c r="C48" s="6"/>
      <x:c r="D48" s="22"/>
      <x:c r="E48" s="7"/>
      <x:c r="F48" s="7"/>
      <x:c r="G48" s="22"/>
      <x:c r="H48" s="14" t="str">
        <x:f>IF(COUNT(E48)=0,"",MAX(0,E48-F48))</x:f>
      </x:c>
      <x:c r="I48" s="2" t="str">
        <x:f>IF(COUNTA(A48:G48)=0,"",IF(OR(A48="",COUNT(E48)=0),"Add category / amount",IF(COUNTIFS('Budget'!$A$12:$A$27,A48)=0,"Check category",IF(F48&gt;E48,"Check overpayment",IF(AND(F48&gt;0,G48=""),"Add paid date",IF(H48=0,"Paid",IF(COUNT(D48)=0,"Add due date",IF(D48&lt;TODAY(),"Overdue",IF(D48&lt;=TODAY()+30,"Due within 30 days","Scheduled")))))))))</x:f>
      </x:c>
      <x:c r="J48" s="6"/>
    </x:row>
    <x:row r="49" ht="25" customHeight="1">
      <x:c r="A49" s="6"/>
      <x:c r="B49" s="6"/>
      <x:c r="C49" s="6"/>
      <x:c r="D49" s="22"/>
      <x:c r="E49" s="7"/>
      <x:c r="F49" s="7"/>
      <x:c r="G49" s="22"/>
      <x:c r="H49" s="14" t="str">
        <x:f>IF(COUNT(E49)=0,"",MAX(0,E49-F49))</x:f>
      </x:c>
      <x:c r="I49" s="2" t="str">
        <x:f>IF(COUNTA(A49:G49)=0,"",IF(OR(A49="",COUNT(E49)=0),"Add category / amount",IF(COUNTIFS('Budget'!$A$12:$A$27,A49)=0,"Check category",IF(F49&gt;E49,"Check overpayment",IF(AND(F49&gt;0,G49=""),"Add paid date",IF(H49=0,"Paid",IF(COUNT(D49)=0,"Add due date",IF(D49&lt;TODAY(),"Overdue",IF(D49&lt;=TODAY()+30,"Due within 30 days","Scheduled")))))))))</x:f>
      </x:c>
      <x:c r="J49" s="6"/>
    </x:row>
    <x:row r="50" ht="25" customHeight="1">
      <x:c r="A50" s="6"/>
      <x:c r="B50" s="6"/>
      <x:c r="C50" s="6"/>
      <x:c r="D50" s="22"/>
      <x:c r="E50" s="7"/>
      <x:c r="F50" s="7"/>
      <x:c r="G50" s="22"/>
      <x:c r="H50" s="14" t="str">
        <x:f>IF(COUNT(E50)=0,"",MAX(0,E50-F50))</x:f>
      </x:c>
      <x:c r="I50" s="2" t="str">
        <x:f>IF(COUNTA(A50:G50)=0,"",IF(OR(A50="",COUNT(E50)=0),"Add category / amount",IF(COUNTIFS('Budget'!$A$12:$A$27,A50)=0,"Check category",IF(F50&gt;E50,"Check overpayment",IF(AND(F50&gt;0,G50=""),"Add paid date",IF(H50=0,"Paid",IF(COUNT(D50)=0,"Add due date",IF(D50&lt;TODAY(),"Overdue",IF(D50&lt;=TODAY()+30,"Due within 30 days","Scheduled")))))))))</x:f>
      </x:c>
      <x:c r="J50" s="6"/>
    </x:row>
    <x:row r="51" ht="25" customHeight="1">
      <x:c r="A51" s="6"/>
      <x:c r="B51" s="6"/>
      <x:c r="C51" s="6"/>
      <x:c r="D51" s="22"/>
      <x:c r="E51" s="7"/>
      <x:c r="F51" s="7"/>
      <x:c r="G51" s="22"/>
      <x:c r="H51" s="14" t="str">
        <x:f>IF(COUNT(E51)=0,"",MAX(0,E51-F51))</x:f>
      </x:c>
      <x:c r="I51" s="2" t="str">
        <x:f>IF(COUNTA(A51:G51)=0,"",IF(OR(A51="",COUNT(E51)=0),"Add category / amount",IF(COUNTIFS('Budget'!$A$12:$A$27,A51)=0,"Check category",IF(F51&gt;E51,"Check overpayment",IF(AND(F51&gt;0,G51=""),"Add paid date",IF(H51=0,"Paid",IF(COUNT(D51)=0,"Add due date",IF(D51&lt;TODAY(),"Overdue",IF(D51&lt;=TODAY()+30,"Due within 30 days","Scheduled")))))))))</x:f>
      </x:c>
      <x:c r="J51" s="6"/>
    </x:row>
    <x:row r="52" ht="25" customHeight="1">
      <x:c r="A52" s="6"/>
      <x:c r="B52" s="6"/>
      <x:c r="C52" s="6"/>
      <x:c r="D52" s="22"/>
      <x:c r="E52" s="7"/>
      <x:c r="F52" s="7"/>
      <x:c r="G52" s="22"/>
      <x:c r="H52" s="14" t="str">
        <x:f>IF(COUNT(E52)=0,"",MAX(0,E52-F52))</x:f>
      </x:c>
      <x:c r="I52" s="2" t="str">
        <x:f>IF(COUNTA(A52:G52)=0,"",IF(OR(A52="",COUNT(E52)=0),"Add category / amount",IF(COUNTIFS('Budget'!$A$12:$A$27,A52)=0,"Check category",IF(F52&gt;E52,"Check overpayment",IF(AND(F52&gt;0,G52=""),"Add paid date",IF(H52=0,"Paid",IF(COUNT(D52)=0,"Add due date",IF(D52&lt;TODAY(),"Overdue",IF(D52&lt;=TODAY()+30,"Due within 30 days","Scheduled")))))))))</x:f>
      </x:c>
      <x:c r="J52" s="6"/>
    </x:row>
    <x:row r="53" ht="25" customHeight="1">
      <x:c r="A53" s="6"/>
      <x:c r="B53" s="6"/>
      <x:c r="C53" s="6"/>
      <x:c r="D53" s="22"/>
      <x:c r="E53" s="7"/>
      <x:c r="F53" s="7"/>
      <x:c r="G53" s="22"/>
      <x:c r="H53" s="14" t="str">
        <x:f>IF(COUNT(E53)=0,"",MAX(0,E53-F53))</x:f>
      </x:c>
      <x:c r="I53" s="2" t="str">
        <x:f>IF(COUNTA(A53:G53)=0,"",IF(OR(A53="",COUNT(E53)=0),"Add category / amount",IF(COUNTIFS('Budget'!$A$12:$A$27,A53)=0,"Check category",IF(F53&gt;E53,"Check overpayment",IF(AND(F53&gt;0,G53=""),"Add paid date",IF(H53=0,"Paid",IF(COUNT(D53)=0,"Add due date",IF(D53&lt;TODAY(),"Overdue",IF(D53&lt;=TODAY()+30,"Due within 30 days","Scheduled")))))))))</x:f>
      </x:c>
      <x:c r="J53" s="6"/>
    </x:row>
    <x:row r="54" ht="25" customHeight="1">
      <x:c r="A54" s="6"/>
      <x:c r="B54" s="6"/>
      <x:c r="C54" s="6"/>
      <x:c r="D54" s="22"/>
      <x:c r="E54" s="7"/>
      <x:c r="F54" s="7"/>
      <x:c r="G54" s="22"/>
      <x:c r="H54" s="14" t="str">
        <x:f>IF(COUNT(E54)=0,"",MAX(0,E54-F54))</x:f>
      </x:c>
      <x:c r="I54" s="2" t="str">
        <x:f>IF(COUNTA(A54:G54)=0,"",IF(OR(A54="",COUNT(E54)=0),"Add category / amount",IF(COUNTIFS('Budget'!$A$12:$A$27,A54)=0,"Check category",IF(F54&gt;E54,"Check overpayment",IF(AND(F54&gt;0,G54=""),"Add paid date",IF(H54=0,"Paid",IF(COUNT(D54)=0,"Add due date",IF(D54&lt;TODAY(),"Overdue",IF(D54&lt;=TODAY()+30,"Due within 30 days","Scheduled")))))))))</x:f>
      </x:c>
      <x:c r="J54" s="6"/>
    </x:row>
    <x:row r="55" ht="25" customHeight="1">
      <x:c r="A55" s="6"/>
      <x:c r="B55" s="6"/>
      <x:c r="C55" s="6"/>
      <x:c r="D55" s="22"/>
      <x:c r="E55" s="7"/>
      <x:c r="F55" s="7"/>
      <x:c r="G55" s="22"/>
      <x:c r="H55" s="14" t="str">
        <x:f>IF(COUNT(E55)=0,"",MAX(0,E55-F55))</x:f>
      </x:c>
      <x:c r="I55" s="2" t="str">
        <x:f>IF(COUNTA(A55:G55)=0,"",IF(OR(A55="",COUNT(E55)=0),"Add category / amount",IF(COUNTIFS('Budget'!$A$12:$A$27,A55)=0,"Check category",IF(F55&gt;E55,"Check overpayment",IF(AND(F55&gt;0,G55=""),"Add paid date",IF(H55=0,"Paid",IF(COUNT(D55)=0,"Add due date",IF(D55&lt;TODAY(),"Overdue",IF(D55&lt;=TODAY()+30,"Due within 30 days","Scheduled")))))))))</x:f>
      </x:c>
      <x:c r="J55" s="6"/>
    </x:row>
    <x:row r="56" ht="25" customHeight="1">
      <x:c r="A56" s="6"/>
      <x:c r="B56" s="6"/>
      <x:c r="C56" s="6"/>
      <x:c r="D56" s="22"/>
      <x:c r="E56" s="7"/>
      <x:c r="F56" s="7"/>
      <x:c r="G56" s="22"/>
      <x:c r="H56" s="14" t="str">
        <x:f>IF(COUNT(E56)=0,"",MAX(0,E56-F56))</x:f>
      </x:c>
      <x:c r="I56" s="2" t="str">
        <x:f>IF(COUNTA(A56:G56)=0,"",IF(OR(A56="",COUNT(E56)=0),"Add category / amount",IF(COUNTIFS('Budget'!$A$12:$A$27,A56)=0,"Check category",IF(F56&gt;E56,"Check overpayment",IF(AND(F56&gt;0,G56=""),"Add paid date",IF(H56=0,"Paid",IF(COUNT(D56)=0,"Add due date",IF(D56&lt;TODAY(),"Overdue",IF(D56&lt;=TODAY()+30,"Due within 30 days","Scheduled")))))))))</x:f>
      </x:c>
      <x:c r="J56" s="6"/>
    </x:row>
    <x:row r="57" ht="25" customHeight="1">
      <x:c r="A57" s="6"/>
      <x:c r="B57" s="6"/>
      <x:c r="C57" s="6"/>
      <x:c r="D57" s="22"/>
      <x:c r="E57" s="7"/>
      <x:c r="F57" s="7"/>
      <x:c r="G57" s="22"/>
      <x:c r="H57" s="14" t="str">
        <x:f>IF(COUNT(E57)=0,"",MAX(0,E57-F57))</x:f>
      </x:c>
      <x:c r="I57" s="2" t="str">
        <x:f>IF(COUNTA(A57:G57)=0,"",IF(OR(A57="",COUNT(E57)=0),"Add category / amount",IF(COUNTIFS('Budget'!$A$12:$A$27,A57)=0,"Check category",IF(F57&gt;E57,"Check overpayment",IF(AND(F57&gt;0,G57=""),"Add paid date",IF(H57=0,"Paid",IF(COUNT(D57)=0,"Add due date",IF(D57&lt;TODAY(),"Overdue",IF(D57&lt;=TODAY()+30,"Due within 30 days","Scheduled")))))))))</x:f>
      </x:c>
      <x:c r="J57" s="6"/>
    </x:row>
    <x:row r="58" ht="25" customHeight="1">
      <x:c r="A58" s="6"/>
      <x:c r="B58" s="6"/>
      <x:c r="C58" s="6"/>
      <x:c r="D58" s="22"/>
      <x:c r="E58" s="7"/>
      <x:c r="F58" s="7"/>
      <x:c r="G58" s="22"/>
      <x:c r="H58" s="14" t="str">
        <x:f>IF(COUNT(E58)=0,"",MAX(0,E58-F58))</x:f>
      </x:c>
      <x:c r="I58" s="2" t="str">
        <x:f>IF(COUNTA(A58:G58)=0,"",IF(OR(A58="",COUNT(E58)=0),"Add category / amount",IF(COUNTIFS('Budget'!$A$12:$A$27,A58)=0,"Check category",IF(F58&gt;E58,"Check overpayment",IF(AND(F58&gt;0,G58=""),"Add paid date",IF(H58=0,"Paid",IF(COUNT(D58)=0,"Add due date",IF(D58&lt;TODAY(),"Overdue",IF(D58&lt;=TODAY()+30,"Due within 30 days","Scheduled")))))))))</x:f>
      </x:c>
      <x:c r="J58" s="6"/>
    </x:row>
    <x:row r="59" ht="25" customHeight="1">
      <x:c r="A59" s="6"/>
      <x:c r="B59" s="6"/>
      <x:c r="C59" s="6"/>
      <x:c r="D59" s="22"/>
      <x:c r="E59" s="7"/>
      <x:c r="F59" s="7"/>
      <x:c r="G59" s="22"/>
      <x:c r="H59" s="14" t="str">
        <x:f>IF(COUNT(E59)=0,"",MAX(0,E59-F59))</x:f>
      </x:c>
      <x:c r="I59" s="2" t="str">
        <x:f>IF(COUNTA(A59:G59)=0,"",IF(OR(A59="",COUNT(E59)=0),"Add category / amount",IF(COUNTIFS('Budget'!$A$12:$A$27,A59)=0,"Check category",IF(F59&gt;E59,"Check overpayment",IF(AND(F59&gt;0,G59=""),"Add paid date",IF(H59=0,"Paid",IF(COUNT(D59)=0,"Add due date",IF(D59&lt;TODAY(),"Overdue",IF(D59&lt;=TODAY()+30,"Due within 30 days","Scheduled")))))))))</x:f>
      </x:c>
      <x:c r="J59" s="6"/>
    </x:row>
    <x:row r="60" ht="25" customHeight="1">
      <x:c r="A60" s="6"/>
      <x:c r="B60" s="6"/>
      <x:c r="C60" s="6"/>
      <x:c r="D60" s="22"/>
      <x:c r="E60" s="7"/>
      <x:c r="F60" s="7"/>
      <x:c r="G60" s="22"/>
      <x:c r="H60" s="14" t="str">
        <x:f>IF(COUNT(E60)=0,"",MAX(0,E60-F60))</x:f>
      </x:c>
      <x:c r="I60" s="2" t="str">
        <x:f>IF(COUNTA(A60:G60)=0,"",IF(OR(A60="",COUNT(E60)=0),"Add category / amount",IF(COUNTIFS('Budget'!$A$12:$A$27,A60)=0,"Check category",IF(F60&gt;E60,"Check overpayment",IF(AND(F60&gt;0,G60=""),"Add paid date",IF(H60=0,"Paid",IF(COUNT(D60)=0,"Add due date",IF(D60&lt;TODAY(),"Overdue",IF(D60&lt;=TODAY()+30,"Due within 30 days","Scheduled")))))))))</x:f>
      </x:c>
      <x:c r="J60" s="6"/>
    </x:row>
    <x:row r="61" ht="25" customHeight="1">
      <x:c r="A61" s="6"/>
      <x:c r="B61" s="6"/>
      <x:c r="C61" s="6"/>
      <x:c r="D61" s="22"/>
      <x:c r="E61" s="7"/>
      <x:c r="F61" s="7"/>
      <x:c r="G61" s="22"/>
      <x:c r="H61" s="14" t="str">
        <x:f>IF(COUNT(E61)=0,"",MAX(0,E61-F61))</x:f>
      </x:c>
      <x:c r="I61" s="2" t="str">
        <x:f>IF(COUNTA(A61:G61)=0,"",IF(OR(A61="",COUNT(E61)=0),"Add category / amount",IF(COUNTIFS('Budget'!$A$12:$A$27,A61)=0,"Check category",IF(F61&gt;E61,"Check overpayment",IF(AND(F61&gt;0,G61=""),"Add paid date",IF(H61=0,"Paid",IF(COUNT(D61)=0,"Add due date",IF(D61&lt;TODAY(),"Overdue",IF(D61&lt;=TODAY()+30,"Due within 30 days","Scheduled")))))))))</x:f>
      </x:c>
      <x:c r="J61" s="6"/>
    </x:row>
    <x:row r="62" ht="25" customHeight="1">
      <x:c r="A62" s="6"/>
      <x:c r="B62" s="6"/>
      <x:c r="C62" s="6"/>
      <x:c r="D62" s="22"/>
      <x:c r="E62" s="7"/>
      <x:c r="F62" s="7"/>
      <x:c r="G62" s="22"/>
      <x:c r="H62" s="14" t="str">
        <x:f>IF(COUNT(E62)=0,"",MAX(0,E62-F62))</x:f>
      </x:c>
      <x:c r="I62" s="2" t="str">
        <x:f>IF(COUNTA(A62:G62)=0,"",IF(OR(A62="",COUNT(E62)=0),"Add category / amount",IF(COUNTIFS('Budget'!$A$12:$A$27,A62)=0,"Check category",IF(F62&gt;E62,"Check overpayment",IF(AND(F62&gt;0,G62=""),"Add paid date",IF(H62=0,"Paid",IF(COUNT(D62)=0,"Add due date",IF(D62&lt;TODAY(),"Overdue",IF(D62&lt;=TODAY()+30,"Due within 30 days","Scheduled")))))))))</x:f>
      </x:c>
      <x:c r="J62" s="6"/>
    </x:row>
    <x:row r="63" ht="25" customHeight="1">
      <x:c r="A63" s="6"/>
      <x:c r="B63" s="6"/>
      <x:c r="C63" s="6"/>
      <x:c r="D63" s="22"/>
      <x:c r="E63" s="7"/>
      <x:c r="F63" s="7"/>
      <x:c r="G63" s="22"/>
      <x:c r="H63" s="14" t="str">
        <x:f>IF(COUNT(E63)=0,"",MAX(0,E63-F63))</x:f>
      </x:c>
      <x:c r="I63" s="2" t="str">
        <x:f>IF(COUNTA(A63:G63)=0,"",IF(OR(A63="",COUNT(E63)=0),"Add category / amount",IF(COUNTIFS('Budget'!$A$12:$A$27,A63)=0,"Check category",IF(F63&gt;E63,"Check overpayment",IF(AND(F63&gt;0,G63=""),"Add paid date",IF(H63=0,"Paid",IF(COUNT(D63)=0,"Add due date",IF(D63&lt;TODAY(),"Overdue",IF(D63&lt;=TODAY()+30,"Due within 30 days","Scheduled")))))))))</x:f>
      </x:c>
      <x:c r="J63" s="6"/>
    </x:row>
    <x:row r="64" ht="25" customHeight="1">
      <x:c r="A64" s="6"/>
      <x:c r="B64" s="6"/>
      <x:c r="C64" s="6"/>
      <x:c r="D64" s="22"/>
      <x:c r="E64" s="7"/>
      <x:c r="F64" s="7"/>
      <x:c r="G64" s="22"/>
      <x:c r="H64" s="14" t="str">
        <x:f>IF(COUNT(E64)=0,"",MAX(0,E64-F64))</x:f>
      </x:c>
      <x:c r="I64" s="2" t="str">
        <x:f>IF(COUNTA(A64:G64)=0,"",IF(OR(A64="",COUNT(E64)=0),"Add category / amount",IF(COUNTIFS('Budget'!$A$12:$A$27,A64)=0,"Check category",IF(F64&gt;E64,"Check overpayment",IF(AND(F64&gt;0,G64=""),"Add paid date",IF(H64=0,"Paid",IF(COUNT(D64)=0,"Add due date",IF(D64&lt;TODAY(),"Overdue",IF(D64&lt;=TODAY()+30,"Due within 30 days","Scheduled")))))))))</x:f>
      </x:c>
      <x:c r="J64" s="6"/>
    </x:row>
    <x:row r="65" ht="25" customHeight="1">
      <x:c r="A65" s="6"/>
      <x:c r="B65" s="6"/>
      <x:c r="C65" s="6"/>
      <x:c r="D65" s="22"/>
      <x:c r="E65" s="7"/>
      <x:c r="F65" s="7"/>
      <x:c r="G65" s="22"/>
      <x:c r="H65" s="14" t="str">
        <x:f>IF(COUNT(E65)=0,"",MAX(0,E65-F65))</x:f>
      </x:c>
      <x:c r="I65" s="2" t="str">
        <x:f>IF(COUNTA(A65:G65)=0,"",IF(OR(A65="",COUNT(E65)=0),"Add category / amount",IF(COUNTIFS('Budget'!$A$12:$A$27,A65)=0,"Check category",IF(F65&gt;E65,"Check overpayment",IF(AND(F65&gt;0,G65=""),"Add paid date",IF(H65=0,"Paid",IF(COUNT(D65)=0,"Add due date",IF(D65&lt;TODAY(),"Overdue",IF(D65&lt;=TODAY()+30,"Due within 30 days","Scheduled")))))))))</x:f>
      </x:c>
      <x:c r="J65" s="6"/>
    </x:row>
    <x:row r="66" ht="25" customHeight="1">
      <x:c r="A66" s="6"/>
      <x:c r="B66" s="6"/>
      <x:c r="C66" s="6"/>
      <x:c r="D66" s="22"/>
      <x:c r="E66" s="7"/>
      <x:c r="F66" s="7"/>
      <x:c r="G66" s="22"/>
      <x:c r="H66" s="14" t="str">
        <x:f>IF(COUNT(E66)=0,"",MAX(0,E66-F66))</x:f>
      </x:c>
      <x:c r="I66" s="2" t="str">
        <x:f>IF(COUNTA(A66:G66)=0,"",IF(OR(A66="",COUNT(E66)=0),"Add category / amount",IF(COUNTIFS('Budget'!$A$12:$A$27,A66)=0,"Check category",IF(F66&gt;E66,"Check overpayment",IF(AND(F66&gt;0,G66=""),"Add paid date",IF(H66=0,"Paid",IF(COUNT(D66)=0,"Add due date",IF(D66&lt;TODAY(),"Overdue",IF(D66&lt;=TODAY()+30,"Due within 30 days","Scheduled")))))))))</x:f>
      </x:c>
      <x:c r="J66" s="6"/>
    </x:row>
    <x:row r="67" ht="25" customHeight="1">
      <x:c r="A67" s="6"/>
      <x:c r="B67" s="6"/>
      <x:c r="C67" s="6"/>
      <x:c r="D67" s="22"/>
      <x:c r="E67" s="7"/>
      <x:c r="F67" s="7"/>
      <x:c r="G67" s="22"/>
      <x:c r="H67" s="14" t="str">
        <x:f>IF(COUNT(E67)=0,"",MAX(0,E67-F67))</x:f>
      </x:c>
      <x:c r="I67" s="2" t="str">
        <x:f>IF(COUNTA(A67:G67)=0,"",IF(OR(A67="",COUNT(E67)=0),"Add category / amount",IF(COUNTIFS('Budget'!$A$12:$A$27,A67)=0,"Check category",IF(F67&gt;E67,"Check overpayment",IF(AND(F67&gt;0,G67=""),"Add paid date",IF(H67=0,"Paid",IF(COUNT(D67)=0,"Add due date",IF(D67&lt;TODAY(),"Overdue",IF(D67&lt;=TODAY()+30,"Due within 30 days","Scheduled")))))))))</x:f>
      </x:c>
      <x:c r="J67" s="6"/>
    </x:row>
    <x:row r="68" ht="25" customHeight="1">
      <x:c r="A68" s="6"/>
      <x:c r="B68" s="6"/>
      <x:c r="C68" s="6"/>
      <x:c r="D68" s="22"/>
      <x:c r="E68" s="7"/>
      <x:c r="F68" s="7"/>
      <x:c r="G68" s="22"/>
      <x:c r="H68" s="14" t="str">
        <x:f>IF(COUNT(E68)=0,"",MAX(0,E68-F68))</x:f>
      </x:c>
      <x:c r="I68" s="2" t="str">
        <x:f>IF(COUNTA(A68:G68)=0,"",IF(OR(A68="",COUNT(E68)=0),"Add category / amount",IF(COUNTIFS('Budget'!$A$12:$A$27,A68)=0,"Check category",IF(F68&gt;E68,"Check overpayment",IF(AND(F68&gt;0,G68=""),"Add paid date",IF(H68=0,"Paid",IF(COUNT(D68)=0,"Add due date",IF(D68&lt;TODAY(),"Overdue",IF(D68&lt;=TODAY()+30,"Due within 30 days","Scheduled")))))))))</x:f>
      </x:c>
      <x:c r="J68" s="6"/>
    </x:row>
    <x:row r="69" ht="25" customHeight="1">
      <x:c r="A69" s="6"/>
      <x:c r="B69" s="6"/>
      <x:c r="C69" s="6"/>
      <x:c r="D69" s="22"/>
      <x:c r="E69" s="7"/>
      <x:c r="F69" s="7"/>
      <x:c r="G69" s="22"/>
      <x:c r="H69" s="14" t="str">
        <x:f>IF(COUNT(E69)=0,"",MAX(0,E69-F69))</x:f>
      </x:c>
      <x:c r="I69" s="2" t="str">
        <x:f>IF(COUNTA(A69:G69)=0,"",IF(OR(A69="",COUNT(E69)=0),"Add category / amount",IF(COUNTIFS('Budget'!$A$12:$A$27,A69)=0,"Check category",IF(F69&gt;E69,"Check overpayment",IF(AND(F69&gt;0,G69=""),"Add paid date",IF(H69=0,"Paid",IF(COUNT(D69)=0,"Add due date",IF(D69&lt;TODAY(),"Overdue",IF(D69&lt;=TODAY()+30,"Due within 30 days","Scheduled")))))))))</x:f>
      </x:c>
      <x:c r="J69" s="6"/>
    </x:row>
    <x:row r="70" ht="25" customHeight="1">
      <x:c r="A70" s="6"/>
      <x:c r="B70" s="6"/>
      <x:c r="C70" s="6"/>
      <x:c r="D70" s="22"/>
      <x:c r="E70" s="7"/>
      <x:c r="F70" s="7"/>
      <x:c r="G70" s="22"/>
      <x:c r="H70" s="14" t="str">
        <x:f>IF(COUNT(E70)=0,"",MAX(0,E70-F70))</x:f>
      </x:c>
      <x:c r="I70" s="2" t="str">
        <x:f>IF(COUNTA(A70:G70)=0,"",IF(OR(A70="",COUNT(E70)=0),"Add category / amount",IF(COUNTIFS('Budget'!$A$12:$A$27,A70)=0,"Check category",IF(F70&gt;E70,"Check overpayment",IF(AND(F70&gt;0,G70=""),"Add paid date",IF(H70=0,"Paid",IF(COUNT(D70)=0,"Add due date",IF(D70&lt;TODAY(),"Overdue",IF(D70&lt;=TODAY()+30,"Due within 30 days","Scheduled")))))))))</x:f>
      </x:c>
      <x:c r="J70" s="6"/>
    </x:row>
    <x:row r="71" ht="25" customHeight="1">
      <x:c r="A71" s="6"/>
      <x:c r="B71" s="6"/>
      <x:c r="C71" s="6"/>
      <x:c r="D71" s="22"/>
      <x:c r="E71" s="7"/>
      <x:c r="F71" s="7"/>
      <x:c r="G71" s="22"/>
      <x:c r="H71" s="14" t="str">
        <x:f>IF(COUNT(E71)=0,"",MAX(0,E71-F71))</x:f>
      </x:c>
      <x:c r="I71" s="2" t="str">
        <x:f>IF(COUNTA(A71:G71)=0,"",IF(OR(A71="",COUNT(E71)=0),"Add category / amount",IF(COUNTIFS('Budget'!$A$12:$A$27,A71)=0,"Check category",IF(F71&gt;E71,"Check overpayment",IF(AND(F71&gt;0,G71=""),"Add paid date",IF(H71=0,"Paid",IF(COUNT(D71)=0,"Add due date",IF(D71&lt;TODAY(),"Overdue",IF(D71&lt;=TODAY()+30,"Due within 30 days","Scheduled")))))))))</x:f>
      </x:c>
      <x:c r="J71" s="6"/>
    </x:row>
    <x:row r="72" ht="25" customHeight="1">
      <x:c r="A72" s="6"/>
      <x:c r="B72" s="6"/>
      <x:c r="C72" s="6"/>
      <x:c r="D72" s="22"/>
      <x:c r="E72" s="7"/>
      <x:c r="F72" s="7"/>
      <x:c r="G72" s="22"/>
      <x:c r="H72" s="14" t="str">
        <x:f>IF(COUNT(E72)=0,"",MAX(0,E72-F72))</x:f>
      </x:c>
      <x:c r="I72" s="2" t="str">
        <x:f>IF(COUNTA(A72:G72)=0,"",IF(OR(A72="",COUNT(E72)=0),"Add category / amount",IF(COUNTIFS('Budget'!$A$12:$A$27,A72)=0,"Check category",IF(F72&gt;E72,"Check overpayment",IF(AND(F72&gt;0,G72=""),"Add paid date",IF(H72=0,"Paid",IF(COUNT(D72)=0,"Add due date",IF(D72&lt;TODAY(),"Overdue",IF(D72&lt;=TODAY()+30,"Due within 30 days","Scheduled")))))))))</x:f>
      </x:c>
      <x:c r="J72" s="6"/>
    </x:row>
    <x:row r="73" ht="25" customHeight="1">
      <x:c r="A73" s="6"/>
      <x:c r="B73" s="6"/>
      <x:c r="C73" s="6"/>
      <x:c r="D73" s="22"/>
      <x:c r="E73" s="7"/>
      <x:c r="F73" s="7"/>
      <x:c r="G73" s="22"/>
      <x:c r="H73" s="14" t="str">
        <x:f>IF(COUNT(E73)=0,"",MAX(0,E73-F73))</x:f>
      </x:c>
      <x:c r="I73" s="2" t="str">
        <x:f>IF(COUNTA(A73:G73)=0,"",IF(OR(A73="",COUNT(E73)=0),"Add category / amount",IF(COUNTIFS('Budget'!$A$12:$A$27,A73)=0,"Check category",IF(F73&gt;E73,"Check overpayment",IF(AND(F73&gt;0,G73=""),"Add paid date",IF(H73=0,"Paid",IF(COUNT(D73)=0,"Add due date",IF(D73&lt;TODAY(),"Overdue",IF(D73&lt;=TODAY()+30,"Due within 30 days","Scheduled")))))))))</x:f>
      </x:c>
      <x:c r="J73" s="6"/>
    </x:row>
    <x:row r="74" ht="25" customHeight="1">
      <x:c r="A74" s="6"/>
      <x:c r="B74" s="6"/>
      <x:c r="C74" s="6"/>
      <x:c r="D74" s="22"/>
      <x:c r="E74" s="7"/>
      <x:c r="F74" s="7"/>
      <x:c r="G74" s="22"/>
      <x:c r="H74" s="14" t="str">
        <x:f>IF(COUNT(E74)=0,"",MAX(0,E74-F74))</x:f>
      </x:c>
      <x:c r="I74" s="2" t="str">
        <x:f>IF(COUNTA(A74:G74)=0,"",IF(OR(A74="",COUNT(E74)=0),"Add category / amount",IF(COUNTIFS('Budget'!$A$12:$A$27,A74)=0,"Check category",IF(F74&gt;E74,"Check overpayment",IF(AND(F74&gt;0,G74=""),"Add paid date",IF(H74=0,"Paid",IF(COUNT(D74)=0,"Add due date",IF(D74&lt;TODAY(),"Overdue",IF(D74&lt;=TODAY()+30,"Due within 30 days","Scheduled")))))))))</x:f>
      </x:c>
      <x:c r="J74" s="6"/>
    </x:row>
    <x:row r="75" ht="25" customHeight="1">
      <x:c r="A75" s="6"/>
      <x:c r="B75" s="6"/>
      <x:c r="C75" s="6"/>
      <x:c r="D75" s="22"/>
      <x:c r="E75" s="7"/>
      <x:c r="F75" s="7"/>
      <x:c r="G75" s="22"/>
      <x:c r="H75" s="14" t="str">
        <x:f>IF(COUNT(E75)=0,"",MAX(0,E75-F75))</x:f>
      </x:c>
      <x:c r="I75" s="2" t="str">
        <x:f>IF(COUNTA(A75:G75)=0,"",IF(OR(A75="",COUNT(E75)=0),"Add category / amount",IF(COUNTIFS('Budget'!$A$12:$A$27,A75)=0,"Check category",IF(F75&gt;E75,"Check overpayment",IF(AND(F75&gt;0,G75=""),"Add paid date",IF(H75=0,"Paid",IF(COUNT(D75)=0,"Add due date",IF(D75&lt;TODAY(),"Overdue",IF(D75&lt;=TODAY()+30,"Due within 30 days","Scheduled")))))))))</x:f>
      </x:c>
      <x:c r="J75" s="6"/>
    </x:row>
    <x:row r="76" ht="25" customHeight="1">
      <x:c r="A76" s="6"/>
      <x:c r="B76" s="6"/>
      <x:c r="C76" s="6"/>
      <x:c r="D76" s="22"/>
      <x:c r="E76" s="7"/>
      <x:c r="F76" s="7"/>
      <x:c r="G76" s="22"/>
      <x:c r="H76" s="14" t="str">
        <x:f>IF(COUNT(E76)=0,"",MAX(0,E76-F76))</x:f>
      </x:c>
      <x:c r="I76" s="2" t="str">
        <x:f>IF(COUNTA(A76:G76)=0,"",IF(OR(A76="",COUNT(E76)=0),"Add category / amount",IF(COUNTIFS('Budget'!$A$12:$A$27,A76)=0,"Check category",IF(F76&gt;E76,"Check overpayment",IF(AND(F76&gt;0,G76=""),"Add paid date",IF(H76=0,"Paid",IF(COUNT(D76)=0,"Add due date",IF(D76&lt;TODAY(),"Overdue",IF(D76&lt;=TODAY()+30,"Due within 30 days","Scheduled")))))))))</x:f>
      </x:c>
      <x:c r="J76" s="6"/>
    </x:row>
    <x:row r="77" ht="25" customHeight="1">
      <x:c r="A77" s="6"/>
      <x:c r="B77" s="6"/>
      <x:c r="C77" s="6"/>
      <x:c r="D77" s="22"/>
      <x:c r="E77" s="7"/>
      <x:c r="F77" s="7"/>
      <x:c r="G77" s="22"/>
      <x:c r="H77" s="14" t="str">
        <x:f>IF(COUNT(E77)=0,"",MAX(0,E77-F77))</x:f>
      </x:c>
      <x:c r="I77" s="2" t="str">
        <x:f>IF(COUNTA(A77:G77)=0,"",IF(OR(A77="",COUNT(E77)=0),"Add category / amount",IF(COUNTIFS('Budget'!$A$12:$A$27,A77)=0,"Check category",IF(F77&gt;E77,"Check overpayment",IF(AND(F77&gt;0,G77=""),"Add paid date",IF(H77=0,"Paid",IF(COUNT(D77)=0,"Add due date",IF(D77&lt;TODAY(),"Overdue",IF(D77&lt;=TODAY()+30,"Due within 30 days","Scheduled")))))))))</x:f>
      </x:c>
      <x:c r="J77" s="6"/>
    </x:row>
    <x:row r="78" ht="25" customHeight="1">
      <x:c r="A78" s="6"/>
      <x:c r="B78" s="6"/>
      <x:c r="C78" s="6"/>
      <x:c r="D78" s="22"/>
      <x:c r="E78" s="7"/>
      <x:c r="F78" s="7"/>
      <x:c r="G78" s="22"/>
      <x:c r="H78" s="14" t="str">
        <x:f>IF(COUNT(E78)=0,"",MAX(0,E78-F78))</x:f>
      </x:c>
      <x:c r="I78" s="2" t="str">
        <x:f>IF(COUNTA(A78:G78)=0,"",IF(OR(A78="",COUNT(E78)=0),"Add category / amount",IF(COUNTIFS('Budget'!$A$12:$A$27,A78)=0,"Check category",IF(F78&gt;E78,"Check overpayment",IF(AND(F78&gt;0,G78=""),"Add paid date",IF(H78=0,"Paid",IF(COUNT(D78)=0,"Add due date",IF(D78&lt;TODAY(),"Overdue",IF(D78&lt;=TODAY()+30,"Due within 30 days","Scheduled")))))))))</x:f>
      </x:c>
      <x:c r="J78" s="6"/>
    </x:row>
    <x:row r="79" ht="25" customHeight="1">
      <x:c r="A79" s="6"/>
      <x:c r="B79" s="6"/>
      <x:c r="C79" s="6"/>
      <x:c r="D79" s="22"/>
      <x:c r="E79" s="7"/>
      <x:c r="F79" s="7"/>
      <x:c r="G79" s="22"/>
      <x:c r="H79" s="14" t="str">
        <x:f>IF(COUNT(E79)=0,"",MAX(0,E79-F79))</x:f>
      </x:c>
      <x:c r="I79" s="2" t="str">
        <x:f>IF(COUNTA(A79:G79)=0,"",IF(OR(A79="",COUNT(E79)=0),"Add category / amount",IF(COUNTIFS('Budget'!$A$12:$A$27,A79)=0,"Check category",IF(F79&gt;E79,"Check overpayment",IF(AND(F79&gt;0,G79=""),"Add paid date",IF(H79=0,"Paid",IF(COUNT(D79)=0,"Add due date",IF(D79&lt;TODAY(),"Overdue",IF(D79&lt;=TODAY()+30,"Due within 30 days","Scheduled")))))))))</x:f>
      </x:c>
      <x:c r="J79" s="6"/>
    </x:row>
    <x:row r="80" ht="25" customHeight="1">
      <x:c r="A80" s="6"/>
      <x:c r="B80" s="6"/>
      <x:c r="C80" s="6"/>
      <x:c r="D80" s="22"/>
      <x:c r="E80" s="7"/>
      <x:c r="F80" s="7"/>
      <x:c r="G80" s="22"/>
      <x:c r="H80" s="14" t="str">
        <x:f>IF(COUNT(E80)=0,"",MAX(0,E80-F80))</x:f>
      </x:c>
      <x:c r="I80" s="2" t="str">
        <x:f>IF(COUNTA(A80:G80)=0,"",IF(OR(A80="",COUNT(E80)=0),"Add category / amount",IF(COUNTIFS('Budget'!$A$12:$A$27,A80)=0,"Check category",IF(F80&gt;E80,"Check overpayment",IF(AND(F80&gt;0,G80=""),"Add paid date",IF(H80=0,"Paid",IF(COUNT(D80)=0,"Add due date",IF(D80&lt;TODAY(),"Overdue",IF(D80&lt;=TODAY()+30,"Due within 30 days","Scheduled")))))))))</x:f>
      </x:c>
      <x:c r="J80" s="6"/>
    </x:row>
    <x:row r="81" ht="25" customHeight="1">
      <x:c r="A81" s="6"/>
      <x:c r="B81" s="6"/>
      <x:c r="C81" s="6"/>
      <x:c r="D81" s="22"/>
      <x:c r="E81" s="7"/>
      <x:c r="F81" s="7"/>
      <x:c r="G81" s="22"/>
      <x:c r="H81" s="14" t="str">
        <x:f>IF(COUNT(E81)=0,"",MAX(0,E81-F81))</x:f>
      </x:c>
      <x:c r="I81" s="2" t="str">
        <x:f>IF(COUNTA(A81:G81)=0,"",IF(OR(A81="",COUNT(E81)=0),"Add category / amount",IF(COUNTIFS('Budget'!$A$12:$A$27,A81)=0,"Check category",IF(F81&gt;E81,"Check overpayment",IF(AND(F81&gt;0,G81=""),"Add paid date",IF(H81=0,"Paid",IF(COUNT(D81)=0,"Add due date",IF(D81&lt;TODAY(),"Overdue",IF(D81&lt;=TODAY()+30,"Due within 30 days","Scheduled")))))))))</x:f>
      </x:c>
      <x:c r="J81" s="6"/>
    </x:row>
    <x:row r="82" ht="25" customHeight="1">
      <x:c r="A82" s="6"/>
      <x:c r="B82" s="6"/>
      <x:c r="C82" s="6"/>
      <x:c r="D82" s="22"/>
      <x:c r="E82" s="7"/>
      <x:c r="F82" s="7"/>
      <x:c r="G82" s="22"/>
      <x:c r="H82" s="14" t="str">
        <x:f>IF(COUNT(E82)=0,"",MAX(0,E82-F82))</x:f>
      </x:c>
      <x:c r="I82" s="2" t="str">
        <x:f>IF(COUNTA(A82:G82)=0,"",IF(OR(A82="",COUNT(E82)=0),"Add category / amount",IF(COUNTIFS('Budget'!$A$12:$A$27,A82)=0,"Check category",IF(F82&gt;E82,"Check overpayment",IF(AND(F82&gt;0,G82=""),"Add paid date",IF(H82=0,"Paid",IF(COUNT(D82)=0,"Add due date",IF(D82&lt;TODAY(),"Overdue",IF(D82&lt;=TODAY()+30,"Due within 30 days","Scheduled")))))))))</x:f>
      </x:c>
      <x:c r="J82" s="6"/>
    </x:row>
    <x:row r="83" ht="25" customHeight="1">
      <x:c r="A83" s="6"/>
      <x:c r="B83" s="6"/>
      <x:c r="C83" s="6"/>
      <x:c r="D83" s="22"/>
      <x:c r="E83" s="7"/>
      <x:c r="F83" s="7"/>
      <x:c r="G83" s="22"/>
      <x:c r="H83" s="14" t="str">
        <x:f>IF(COUNT(E83)=0,"",MAX(0,E83-F83))</x:f>
      </x:c>
      <x:c r="I83" s="2" t="str">
        <x:f>IF(COUNTA(A83:G83)=0,"",IF(OR(A83="",COUNT(E83)=0),"Add category / amount",IF(COUNTIFS('Budget'!$A$12:$A$27,A83)=0,"Check category",IF(F83&gt;E83,"Check overpayment",IF(AND(F83&gt;0,G83=""),"Add paid date",IF(H83=0,"Paid",IF(COUNT(D83)=0,"Add due date",IF(D83&lt;TODAY(),"Overdue",IF(D83&lt;=TODAY()+30,"Due within 30 days","Scheduled")))))))))</x:f>
      </x:c>
      <x:c r="J83" s="6"/>
    </x:row>
    <x:row r="84" ht="25" customHeight="1">
      <x:c r="A84" s="6"/>
      <x:c r="B84" s="6"/>
      <x:c r="C84" s="6"/>
      <x:c r="D84" s="22"/>
      <x:c r="E84" s="7"/>
      <x:c r="F84" s="7"/>
      <x:c r="G84" s="22"/>
      <x:c r="H84" s="14" t="str">
        <x:f>IF(COUNT(E84)=0,"",MAX(0,E84-F84))</x:f>
      </x:c>
      <x:c r="I84" s="2" t="str">
        <x:f>IF(COUNTA(A84:G84)=0,"",IF(OR(A84="",COUNT(E84)=0),"Add category / amount",IF(COUNTIFS('Budget'!$A$12:$A$27,A84)=0,"Check category",IF(F84&gt;E84,"Check overpayment",IF(AND(F84&gt;0,G84=""),"Add paid date",IF(H84=0,"Paid",IF(COUNT(D84)=0,"Add due date",IF(D84&lt;TODAY(),"Overdue",IF(D84&lt;=TODAY()+30,"Due within 30 days","Scheduled")))))))))</x:f>
      </x:c>
      <x:c r="J84" s="6"/>
    </x:row>
    <x:row r="85" ht="25" customHeight="1">
      <x:c r="A85" s="6"/>
      <x:c r="B85" s="6"/>
      <x:c r="C85" s="6"/>
      <x:c r="D85" s="22"/>
      <x:c r="E85" s="7"/>
      <x:c r="F85" s="7"/>
      <x:c r="G85" s="22"/>
      <x:c r="H85" s="14" t="str">
        <x:f>IF(COUNT(E85)=0,"",MAX(0,E85-F85))</x:f>
      </x:c>
      <x:c r="I85" s="2" t="str">
        <x:f>IF(COUNTA(A85:G85)=0,"",IF(OR(A85="",COUNT(E85)=0),"Add category / amount",IF(COUNTIFS('Budget'!$A$12:$A$27,A85)=0,"Check category",IF(F85&gt;E85,"Check overpayment",IF(AND(F85&gt;0,G85=""),"Add paid date",IF(H85=0,"Paid",IF(COUNT(D85)=0,"Add due date",IF(D85&lt;TODAY(),"Overdue",IF(D85&lt;=TODAY()+30,"Due within 30 days","Scheduled")))))))))</x:f>
      </x:c>
      <x:c r="J85" s="6"/>
    </x:row>
    <x:row r="86" ht="25" customHeight="1">
      <x:c r="A86" s="6"/>
      <x:c r="B86" s="6"/>
      <x:c r="C86" s="6"/>
      <x:c r="D86" s="22"/>
      <x:c r="E86" s="7"/>
      <x:c r="F86" s="7"/>
      <x:c r="G86" s="22"/>
      <x:c r="H86" s="14" t="str">
        <x:f>IF(COUNT(E86)=0,"",MAX(0,E86-F86))</x:f>
      </x:c>
      <x:c r="I86" s="2" t="str">
        <x:f>IF(COUNTA(A86:G86)=0,"",IF(OR(A86="",COUNT(E86)=0),"Add category / amount",IF(COUNTIFS('Budget'!$A$12:$A$27,A86)=0,"Check category",IF(F86&gt;E86,"Check overpayment",IF(AND(F86&gt;0,G86=""),"Add paid date",IF(H86=0,"Paid",IF(COUNT(D86)=0,"Add due date",IF(D86&lt;TODAY(),"Overdue",IF(D86&lt;=TODAY()+30,"Due within 30 days","Scheduled")))))))))</x:f>
      </x:c>
      <x:c r="J86" s="6"/>
    </x:row>
    <x:row r="87" ht="25" customHeight="1">
      <x:c r="A87" s="6"/>
      <x:c r="B87" s="6"/>
      <x:c r="C87" s="6"/>
      <x:c r="D87" s="22"/>
      <x:c r="E87" s="7"/>
      <x:c r="F87" s="7"/>
      <x:c r="G87" s="22"/>
      <x:c r="H87" s="14" t="str">
        <x:f>IF(COUNT(E87)=0,"",MAX(0,E87-F87))</x:f>
      </x:c>
      <x:c r="I87" s="2" t="str">
        <x:f>IF(COUNTA(A87:G87)=0,"",IF(OR(A87="",COUNT(E87)=0),"Add category / amount",IF(COUNTIFS('Budget'!$A$12:$A$27,A87)=0,"Check category",IF(F87&gt;E87,"Check overpayment",IF(AND(F87&gt;0,G87=""),"Add paid date",IF(H87=0,"Paid",IF(COUNT(D87)=0,"Add due date",IF(D87&lt;TODAY(),"Overdue",IF(D87&lt;=TODAY()+30,"Due within 30 days","Scheduled")))))))))</x:f>
      </x:c>
      <x:c r="J87" s="6"/>
    </x:row>
  </x:sheetData>
  <x:conditionalFormatting sqref="I8:I87">
    <x:cfRule type="containsText" dxfId="3" priority="1" operator="containsText" text="Overdue"/>
    <x:cfRule type="containsText" dxfId="4" priority="2" operator="containsText" text="Add"/>
  </x:conditionalFormatting>
  <x:dataValidations count="1">
    <x:dataValidation type="list" sqref="A8:A87">
      <x:formula1>'Budget'!$A$12:$A$27</x:formula1>
    </x:dataValidation>
  </x:dataValidations>
  <x:pageMargins left="0.7" right="0.7" top="0.75" bottom="0.75" header="0.3" footer="0.3"/>
</x:worksheet>
</file>